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workbookProtection lockStructure="1"/>
  <bookViews>
    <workbookView xWindow="0" yWindow="0" windowWidth="28545" windowHeight="11850"/>
  </bookViews>
  <sheets>
    <sheet name="Лист1" sheetId="1" r:id="rId1"/>
    <sheet name="Исходные данные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01" i="2" l="1"/>
  <c r="AB202" i="2" s="1"/>
  <c r="AB63" i="2"/>
  <c r="AB64" i="2"/>
  <c r="AB65" i="2"/>
  <c r="AB66" i="2"/>
  <c r="AB67" i="2" s="1"/>
  <c r="AB68" i="2" s="1"/>
  <c r="AB69" i="2" s="1"/>
  <c r="AB70" i="2" s="1"/>
  <c r="AB71" i="2" s="1"/>
  <c r="AB72" i="2" s="1"/>
  <c r="AB73" i="2" s="1"/>
  <c r="AB74" i="2" s="1"/>
  <c r="AB75" i="2" s="1"/>
  <c r="AB76" i="2" s="1"/>
  <c r="AB77" i="2" s="1"/>
  <c r="AB78" i="2" s="1"/>
  <c r="AB79" i="2" s="1"/>
  <c r="AB80" i="2" s="1"/>
  <c r="AB81" i="2" s="1"/>
  <c r="AB82" i="2" s="1"/>
  <c r="AB83" i="2" s="1"/>
  <c r="AB84" i="2" s="1"/>
  <c r="AB85" i="2" s="1"/>
  <c r="AB86" i="2" s="1"/>
  <c r="AB87" i="2" s="1"/>
  <c r="AB88" i="2" s="1"/>
  <c r="AB89" i="2" s="1"/>
  <c r="AB90" i="2" s="1"/>
  <c r="AB91" i="2" s="1"/>
  <c r="AB92" i="2" s="1"/>
  <c r="AB93" i="2" s="1"/>
  <c r="AB94" i="2" s="1"/>
  <c r="AB95" i="2" s="1"/>
  <c r="AB96" i="2" s="1"/>
  <c r="AB97" i="2" s="1"/>
  <c r="AB98" i="2" s="1"/>
  <c r="AB99" i="2" s="1"/>
  <c r="AB100" i="2" s="1"/>
  <c r="AB101" i="2" s="1"/>
  <c r="AB102" i="2" s="1"/>
  <c r="AB103" i="2" s="1"/>
  <c r="AB104" i="2" s="1"/>
  <c r="AB105" i="2" s="1"/>
  <c r="AB106" i="2" s="1"/>
  <c r="AB107" i="2" s="1"/>
  <c r="AB108" i="2" s="1"/>
  <c r="AB109" i="2" s="1"/>
  <c r="AB110" i="2" s="1"/>
  <c r="AB111" i="2" s="1"/>
  <c r="AB112" i="2" s="1"/>
  <c r="AB113" i="2" s="1"/>
  <c r="AB114" i="2" s="1"/>
  <c r="AB115" i="2" s="1"/>
  <c r="AB116" i="2" s="1"/>
  <c r="AB117" i="2" s="1"/>
  <c r="AB118" i="2" s="1"/>
  <c r="AB119" i="2" s="1"/>
  <c r="AB120" i="2" s="1"/>
  <c r="AB121" i="2" s="1"/>
  <c r="AB122" i="2" s="1"/>
  <c r="AB123" i="2" s="1"/>
  <c r="AB124" i="2" s="1"/>
  <c r="AB125" i="2" s="1"/>
  <c r="AB126" i="2" s="1"/>
  <c r="AB127" i="2" s="1"/>
  <c r="AB128" i="2" s="1"/>
  <c r="AB129" i="2" s="1"/>
  <c r="AB130" i="2" s="1"/>
  <c r="AB131" i="2" s="1"/>
  <c r="AB132" i="2" s="1"/>
  <c r="AB133" i="2" s="1"/>
  <c r="AB134" i="2" s="1"/>
  <c r="AB135" i="2" s="1"/>
  <c r="AB136" i="2" s="1"/>
  <c r="AB137" i="2" s="1"/>
  <c r="AB138" i="2" s="1"/>
  <c r="AB139" i="2" s="1"/>
  <c r="AB140" i="2" s="1"/>
  <c r="AB141" i="2" s="1"/>
  <c r="AB142" i="2" s="1"/>
  <c r="AB143" i="2" s="1"/>
  <c r="AB144" i="2" s="1"/>
  <c r="AB145" i="2" s="1"/>
  <c r="AB146" i="2" s="1"/>
  <c r="AB147" i="2" s="1"/>
  <c r="AB148" i="2" s="1"/>
  <c r="AB149" i="2" s="1"/>
  <c r="AB150" i="2" s="1"/>
  <c r="AB151" i="2" s="1"/>
  <c r="AB152" i="2" s="1"/>
  <c r="AB153" i="2" s="1"/>
  <c r="AB154" i="2" s="1"/>
  <c r="AB155" i="2" s="1"/>
  <c r="AB156" i="2" s="1"/>
  <c r="AB157" i="2" s="1"/>
  <c r="AB158" i="2" s="1"/>
  <c r="AB159" i="2" s="1"/>
  <c r="AB160" i="2" s="1"/>
  <c r="AB161" i="2" s="1"/>
  <c r="AB162" i="2" s="1"/>
  <c r="AB163" i="2" s="1"/>
  <c r="AB164" i="2" s="1"/>
  <c r="AB165" i="2" s="1"/>
  <c r="AB166" i="2" s="1"/>
  <c r="AB167" i="2" s="1"/>
  <c r="AB168" i="2" s="1"/>
  <c r="AB169" i="2" s="1"/>
  <c r="AB170" i="2" s="1"/>
  <c r="AB171" i="2" s="1"/>
  <c r="AB172" i="2" s="1"/>
  <c r="AB173" i="2" s="1"/>
  <c r="AB174" i="2" s="1"/>
  <c r="AB175" i="2" s="1"/>
  <c r="AB176" i="2" s="1"/>
  <c r="AB177" i="2" s="1"/>
  <c r="AB178" i="2" s="1"/>
  <c r="AB179" i="2" s="1"/>
  <c r="AB180" i="2" s="1"/>
  <c r="AB181" i="2" s="1"/>
  <c r="AB182" i="2" s="1"/>
  <c r="AB183" i="2" s="1"/>
  <c r="AB184" i="2" s="1"/>
  <c r="AB185" i="2" s="1"/>
  <c r="AB186" i="2" s="1"/>
  <c r="AB187" i="2" s="1"/>
  <c r="AB188" i="2" s="1"/>
  <c r="AB189" i="2" s="1"/>
  <c r="AB190" i="2" s="1"/>
  <c r="AB191" i="2" s="1"/>
  <c r="AB192" i="2" s="1"/>
  <c r="AB193" i="2" s="1"/>
  <c r="AB194" i="2" s="1"/>
  <c r="AB195" i="2" s="1"/>
  <c r="AB196" i="2" s="1"/>
  <c r="AB197" i="2" s="1"/>
  <c r="AB198" i="2" s="1"/>
  <c r="AB199" i="2" s="1"/>
  <c r="AB200" i="2" s="1"/>
  <c r="X63" i="2"/>
  <c r="X64" i="2" s="1"/>
  <c r="X65" i="2" s="1"/>
  <c r="X66" i="2" s="1"/>
  <c r="X67" i="2" s="1"/>
  <c r="X68" i="2" s="1"/>
  <c r="X69" i="2" s="1"/>
  <c r="X70" i="2" s="1"/>
  <c r="X71" i="2" s="1"/>
  <c r="X72" i="2" s="1"/>
  <c r="X73" i="2" s="1"/>
  <c r="X74" i="2" s="1"/>
  <c r="X75" i="2" s="1"/>
  <c r="X76" i="2" s="1"/>
  <c r="X77" i="2" s="1"/>
  <c r="X78" i="2" s="1"/>
  <c r="X79" i="2" s="1"/>
  <c r="X80" i="2" s="1"/>
  <c r="X81" i="2" s="1"/>
  <c r="X82" i="2" s="1"/>
  <c r="X83" i="2" s="1"/>
  <c r="X84" i="2" s="1"/>
  <c r="X85" i="2" s="1"/>
  <c r="X86" i="2" s="1"/>
  <c r="X87" i="2" s="1"/>
  <c r="X88" i="2" s="1"/>
  <c r="X89" i="2" s="1"/>
  <c r="X90" i="2" s="1"/>
  <c r="X91" i="2" s="1"/>
  <c r="X92" i="2" s="1"/>
  <c r="X93" i="2" s="1"/>
  <c r="X94" i="2" s="1"/>
  <c r="X95" i="2" s="1"/>
  <c r="X96" i="2" s="1"/>
  <c r="X97" i="2" s="1"/>
  <c r="X98" i="2" s="1"/>
  <c r="X99" i="2" s="1"/>
  <c r="X100" i="2" s="1"/>
  <c r="X101" i="2" s="1"/>
  <c r="X102" i="2" s="1"/>
  <c r="X103" i="2" s="1"/>
  <c r="X104" i="2" s="1"/>
  <c r="X105" i="2" s="1"/>
  <c r="X106" i="2" s="1"/>
  <c r="X107" i="2" s="1"/>
  <c r="X108" i="2" s="1"/>
  <c r="X109" i="2" s="1"/>
  <c r="X110" i="2" s="1"/>
  <c r="X111" i="2" s="1"/>
  <c r="X112" i="2" s="1"/>
  <c r="X113" i="2" s="1"/>
  <c r="X114" i="2" s="1"/>
  <c r="X115" i="2" s="1"/>
  <c r="X116" i="2" s="1"/>
  <c r="X117" i="2" s="1"/>
  <c r="X118" i="2" s="1"/>
  <c r="X119" i="2" s="1"/>
  <c r="X120" i="2" s="1"/>
  <c r="X121" i="2" s="1"/>
  <c r="X122" i="2" s="1"/>
  <c r="X123" i="2" s="1"/>
  <c r="X124" i="2" s="1"/>
  <c r="X125" i="2" s="1"/>
  <c r="X126" i="2" s="1"/>
  <c r="X127" i="2" s="1"/>
  <c r="X128" i="2" s="1"/>
  <c r="X129" i="2" s="1"/>
  <c r="X130" i="2" s="1"/>
  <c r="X131" i="2" s="1"/>
  <c r="X132" i="2" s="1"/>
  <c r="X133" i="2" s="1"/>
  <c r="X134" i="2" s="1"/>
  <c r="X135" i="2" s="1"/>
  <c r="X136" i="2" s="1"/>
  <c r="X137" i="2" s="1"/>
  <c r="X138" i="2" s="1"/>
  <c r="X139" i="2" s="1"/>
  <c r="X140" i="2" s="1"/>
  <c r="X141" i="2" s="1"/>
  <c r="X142" i="2" s="1"/>
  <c r="X143" i="2" s="1"/>
  <c r="X144" i="2" s="1"/>
  <c r="X145" i="2" s="1"/>
  <c r="X146" i="2" s="1"/>
  <c r="X147" i="2" s="1"/>
  <c r="X148" i="2" s="1"/>
  <c r="X149" i="2" s="1"/>
  <c r="X150" i="2" s="1"/>
  <c r="X151" i="2" s="1"/>
  <c r="X152" i="2" s="1"/>
  <c r="X153" i="2" s="1"/>
  <c r="X154" i="2" s="1"/>
  <c r="X155" i="2" s="1"/>
  <c r="X156" i="2" s="1"/>
  <c r="X157" i="2" s="1"/>
  <c r="X158" i="2" s="1"/>
  <c r="X159" i="2" s="1"/>
  <c r="X160" i="2" s="1"/>
  <c r="X161" i="2" s="1"/>
  <c r="X162" i="2" s="1"/>
  <c r="X163" i="2" s="1"/>
  <c r="X164" i="2" s="1"/>
  <c r="X165" i="2" s="1"/>
  <c r="X166" i="2" s="1"/>
  <c r="X167" i="2" s="1"/>
  <c r="X168" i="2" s="1"/>
  <c r="X169" i="2" s="1"/>
  <c r="X170" i="2" s="1"/>
  <c r="X171" i="2" s="1"/>
  <c r="X172" i="2" s="1"/>
  <c r="X173" i="2" s="1"/>
  <c r="X174" i="2" s="1"/>
  <c r="X175" i="2" s="1"/>
  <c r="X176" i="2" s="1"/>
  <c r="X177" i="2" s="1"/>
  <c r="X178" i="2" s="1"/>
  <c r="X179" i="2" s="1"/>
  <c r="X180" i="2" s="1"/>
  <c r="X181" i="2" s="1"/>
  <c r="X182" i="2" s="1"/>
  <c r="X183" i="2" s="1"/>
  <c r="X184" i="2" s="1"/>
  <c r="X185" i="2" s="1"/>
  <c r="X186" i="2" s="1"/>
  <c r="X187" i="2" s="1"/>
  <c r="X188" i="2" s="1"/>
  <c r="X189" i="2" s="1"/>
  <c r="X190" i="2" s="1"/>
  <c r="X191" i="2" s="1"/>
  <c r="X192" i="2" s="1"/>
  <c r="X193" i="2" s="1"/>
  <c r="X194" i="2" s="1"/>
  <c r="X195" i="2" s="1"/>
  <c r="X196" i="2" s="1"/>
  <c r="X197" i="2" s="1"/>
  <c r="X198" i="2" s="1"/>
  <c r="X199" i="2" s="1"/>
  <c r="X200" i="2" s="1"/>
  <c r="X201" i="2" s="1"/>
  <c r="X202" i="2" s="1"/>
  <c r="W183" i="2"/>
  <c r="W184" i="2" s="1"/>
  <c r="W185" i="2" s="1"/>
  <c r="W186" i="2" s="1"/>
  <c r="W187" i="2" s="1"/>
  <c r="W188" i="2" s="1"/>
  <c r="W189" i="2" s="1"/>
  <c r="W190" i="2" s="1"/>
  <c r="W191" i="2" s="1"/>
  <c r="W192" i="2" s="1"/>
  <c r="W193" i="2" s="1"/>
  <c r="W194" i="2" s="1"/>
  <c r="W195" i="2" s="1"/>
  <c r="W196" i="2" s="1"/>
  <c r="W197" i="2" s="1"/>
  <c r="W198" i="2" s="1"/>
  <c r="W199" i="2" s="1"/>
  <c r="W200" i="2" s="1"/>
  <c r="W201" i="2" s="1"/>
  <c r="W202" i="2" s="1"/>
  <c r="W163" i="2"/>
  <c r="W164" i="2" s="1"/>
  <c r="W165" i="2" s="1"/>
  <c r="W166" i="2" s="1"/>
  <c r="W167" i="2" s="1"/>
  <c r="W168" i="2" s="1"/>
  <c r="W169" i="2" s="1"/>
  <c r="W170" i="2" s="1"/>
  <c r="W171" i="2" s="1"/>
  <c r="W172" i="2" s="1"/>
  <c r="W173" i="2" s="1"/>
  <c r="W174" i="2" s="1"/>
  <c r="W175" i="2" s="1"/>
  <c r="W176" i="2" s="1"/>
  <c r="W177" i="2" s="1"/>
  <c r="W178" i="2" s="1"/>
  <c r="W179" i="2" s="1"/>
  <c r="W180" i="2" s="1"/>
  <c r="W181" i="2" s="1"/>
  <c r="W182" i="2" s="1"/>
  <c r="W143" i="2"/>
  <c r="W144" i="2" s="1"/>
  <c r="W145" i="2" s="1"/>
  <c r="W146" i="2" s="1"/>
  <c r="W147" i="2" s="1"/>
  <c r="W148" i="2" s="1"/>
  <c r="W149" i="2" s="1"/>
  <c r="W150" i="2" s="1"/>
  <c r="W151" i="2" s="1"/>
  <c r="W152" i="2" s="1"/>
  <c r="W153" i="2" s="1"/>
  <c r="W154" i="2" s="1"/>
  <c r="W155" i="2" s="1"/>
  <c r="W156" i="2" s="1"/>
  <c r="W157" i="2" s="1"/>
  <c r="W158" i="2" s="1"/>
  <c r="W159" i="2" s="1"/>
  <c r="W160" i="2" s="1"/>
  <c r="W161" i="2" s="1"/>
  <c r="W162" i="2" s="1"/>
  <c r="W123" i="2"/>
  <c r="W124" i="2" s="1"/>
  <c r="W125" i="2" s="1"/>
  <c r="W126" i="2" s="1"/>
  <c r="W127" i="2" s="1"/>
  <c r="W128" i="2" s="1"/>
  <c r="W129" i="2" s="1"/>
  <c r="W130" i="2" s="1"/>
  <c r="W131" i="2" s="1"/>
  <c r="W132" i="2" s="1"/>
  <c r="W133" i="2" s="1"/>
  <c r="W134" i="2" s="1"/>
  <c r="W135" i="2" s="1"/>
  <c r="W136" i="2" s="1"/>
  <c r="W137" i="2" s="1"/>
  <c r="W138" i="2" s="1"/>
  <c r="W139" i="2" s="1"/>
  <c r="W140" i="2" s="1"/>
  <c r="W141" i="2" s="1"/>
  <c r="W142" i="2" s="1"/>
  <c r="W103" i="2"/>
  <c r="W104" i="2" s="1"/>
  <c r="W105" i="2" s="1"/>
  <c r="W106" i="2" s="1"/>
  <c r="W107" i="2" s="1"/>
  <c r="W108" i="2" s="1"/>
  <c r="W109" i="2" s="1"/>
  <c r="W110" i="2" s="1"/>
  <c r="W111" i="2" s="1"/>
  <c r="W112" i="2" s="1"/>
  <c r="W113" i="2" s="1"/>
  <c r="W114" i="2" s="1"/>
  <c r="W115" i="2" s="1"/>
  <c r="W116" i="2" s="1"/>
  <c r="W117" i="2" s="1"/>
  <c r="W118" i="2" s="1"/>
  <c r="W119" i="2" s="1"/>
  <c r="W120" i="2" s="1"/>
  <c r="W121" i="2" s="1"/>
  <c r="W122" i="2" s="1"/>
  <c r="W83" i="2"/>
  <c r="W84" i="2" s="1"/>
  <c r="W85" i="2" s="1"/>
  <c r="W86" i="2" s="1"/>
  <c r="W87" i="2" s="1"/>
  <c r="W88" i="2" s="1"/>
  <c r="W89" i="2" s="1"/>
  <c r="W90" i="2" s="1"/>
  <c r="W91" i="2" s="1"/>
  <c r="W92" i="2" s="1"/>
  <c r="W93" i="2" s="1"/>
  <c r="W94" i="2" s="1"/>
  <c r="W95" i="2" s="1"/>
  <c r="W96" i="2" s="1"/>
  <c r="W97" i="2" s="1"/>
  <c r="W98" i="2" s="1"/>
  <c r="W99" i="2" s="1"/>
  <c r="W100" i="2" s="1"/>
  <c r="W101" i="2" s="1"/>
  <c r="W102" i="2" s="1"/>
  <c r="W63" i="2"/>
  <c r="W64" i="2" s="1"/>
  <c r="W65" i="2" s="1"/>
  <c r="W66" i="2" s="1"/>
  <c r="W67" i="2" s="1"/>
  <c r="W68" i="2" s="1"/>
  <c r="W69" i="2" s="1"/>
  <c r="W70" i="2" s="1"/>
  <c r="W71" i="2" s="1"/>
  <c r="W72" i="2" s="1"/>
  <c r="W73" i="2" s="1"/>
  <c r="W74" i="2" s="1"/>
  <c r="W75" i="2" s="1"/>
  <c r="W76" i="2" s="1"/>
  <c r="W77" i="2" s="1"/>
  <c r="W78" i="2" s="1"/>
  <c r="W79" i="2" s="1"/>
  <c r="W80" i="2" s="1"/>
  <c r="W81" i="2" s="1"/>
  <c r="W82" i="2" s="1"/>
  <c r="W43" i="2"/>
  <c r="W44" i="2"/>
  <c r="W45" i="2" s="1"/>
  <c r="W46" i="2" s="1"/>
  <c r="W47" i="2" s="1"/>
  <c r="W48" i="2" s="1"/>
  <c r="W49" i="2" s="1"/>
  <c r="W50" i="2" s="1"/>
  <c r="W51" i="2" s="1"/>
  <c r="W52" i="2" s="1"/>
  <c r="W53" i="2" s="1"/>
  <c r="W54" i="2" s="1"/>
  <c r="W55" i="2" s="1"/>
  <c r="W56" i="2" s="1"/>
  <c r="W57" i="2" s="1"/>
  <c r="W58" i="2" s="1"/>
  <c r="W59" i="2" s="1"/>
  <c r="W60" i="2" s="1"/>
  <c r="W61" i="2" s="1"/>
  <c r="W62" i="2" s="1"/>
  <c r="W27" i="2"/>
  <c r="W28" i="2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24" i="2"/>
  <c r="W25" i="2" s="1"/>
  <c r="W26" i="2" s="1"/>
  <c r="W5" i="2"/>
  <c r="W6" i="2" s="1"/>
  <c r="W7" i="2" s="1"/>
  <c r="W8" i="2" s="1"/>
  <c r="W9" i="2" s="1"/>
  <c r="W10" i="2" s="1"/>
  <c r="W11" i="2" s="1"/>
  <c r="W12" i="2" s="1"/>
  <c r="W13" i="2" s="1"/>
  <c r="W14" i="2" s="1"/>
  <c r="W15" i="2" s="1"/>
  <c r="W16" i="2" s="1"/>
  <c r="W17" i="2" s="1"/>
  <c r="W18" i="2" s="1"/>
  <c r="W19" i="2" s="1"/>
  <c r="W20" i="2" s="1"/>
  <c r="W21" i="2" s="1"/>
  <c r="W22" i="2" s="1"/>
  <c r="W3" i="2"/>
  <c r="S7" i="2"/>
  <c r="S11" i="2"/>
  <c r="Q5" i="2"/>
  <c r="S15" i="2"/>
  <c r="S19" i="2"/>
  <c r="S23" i="2"/>
  <c r="S4" i="2"/>
  <c r="S8" i="2"/>
  <c r="S12" i="2"/>
  <c r="S16" i="2"/>
  <c r="S20" i="2"/>
  <c r="S10" i="2"/>
  <c r="S18" i="2"/>
  <c r="Q23" i="2"/>
  <c r="S5" i="2"/>
  <c r="S9" i="2"/>
  <c r="S13" i="2"/>
  <c r="S17" i="2"/>
  <c r="S21" i="2"/>
  <c r="S6" i="2"/>
  <c r="S14" i="2"/>
  <c r="S22" i="2"/>
  <c r="G55" i="2" l="1"/>
  <c r="G99" i="2"/>
  <c r="G143" i="2"/>
  <c r="G187" i="2"/>
  <c r="G152" i="2"/>
  <c r="G195" i="2"/>
  <c r="G108" i="2"/>
  <c r="G64" i="2"/>
  <c r="G211" i="2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H196" i="2"/>
  <c r="G168" i="2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H153" i="2"/>
  <c r="H154" i="2" s="1"/>
  <c r="H155" i="2" s="1"/>
  <c r="G124" i="2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H109" i="2"/>
  <c r="G80" i="2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H65" i="2"/>
  <c r="H66" i="2" s="1"/>
  <c r="H67" i="2" s="1"/>
  <c r="G36" i="2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20" i="2"/>
  <c r="H21" i="2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AB4" i="2"/>
  <c r="B1" i="2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X4" i="2"/>
  <c r="X5" i="2" s="1"/>
  <c r="A27" i="1"/>
  <c r="A28" i="1" s="1"/>
  <c r="A23" i="1"/>
  <c r="A24" i="1" s="1"/>
  <c r="A14" i="1"/>
  <c r="A15" i="1"/>
  <c r="A16" i="1" s="1"/>
  <c r="A17" i="1" s="1"/>
  <c r="A18" i="1" s="1"/>
  <c r="A13" i="1"/>
  <c r="A5" i="1"/>
  <c r="A6" i="1" s="1"/>
  <c r="A7" i="1" s="1"/>
  <c r="A8" i="1" s="1"/>
  <c r="A9" i="1" s="1"/>
  <c r="E25" i="2"/>
  <c r="E54" i="2"/>
  <c r="E221" i="2"/>
  <c r="E183" i="2"/>
  <c r="E45" i="2"/>
  <c r="E51" i="2"/>
  <c r="E222" i="2"/>
  <c r="E159" i="2"/>
  <c r="E39" i="2"/>
  <c r="E177" i="2"/>
  <c r="E160" i="2"/>
  <c r="E188" i="2"/>
  <c r="E209" i="2"/>
  <c r="E21" i="2"/>
  <c r="Q20" i="2"/>
  <c r="E53" i="2"/>
  <c r="E227" i="2"/>
  <c r="E216" i="2"/>
  <c r="E156" i="2"/>
  <c r="E23" i="2"/>
  <c r="Q22" i="2"/>
  <c r="E113" i="2"/>
  <c r="Q6" i="2"/>
  <c r="E235" i="2"/>
  <c r="E225" i="2"/>
  <c r="E155" i="2"/>
  <c r="E42" i="2"/>
  <c r="E173" i="2"/>
  <c r="E33" i="2"/>
  <c r="Q12" i="2"/>
  <c r="E200" i="2"/>
  <c r="E43" i="2"/>
  <c r="E213" i="2"/>
  <c r="E49" i="2"/>
  <c r="E205" i="2"/>
  <c r="Q9" i="2"/>
  <c r="E176" i="2"/>
  <c r="E165" i="2"/>
  <c r="Q4" i="2"/>
  <c r="E41" i="2"/>
  <c r="E50" i="2"/>
  <c r="E35" i="2"/>
  <c r="Q8" i="2"/>
  <c r="E40" i="2"/>
  <c r="E202" i="2"/>
  <c r="E29" i="2"/>
  <c r="E65" i="2"/>
  <c r="E111" i="2"/>
  <c r="E175" i="2"/>
  <c r="E52" i="2"/>
  <c r="E232" i="2"/>
  <c r="E182" i="2"/>
  <c r="E166" i="2"/>
  <c r="E196" i="2"/>
  <c r="E223" i="2"/>
  <c r="E157" i="2"/>
  <c r="E37" i="2"/>
  <c r="E233" i="2"/>
  <c r="E189" i="2"/>
  <c r="Q11" i="2"/>
  <c r="E199" i="2"/>
  <c r="E207" i="2"/>
  <c r="E27" i="2"/>
  <c r="E203" i="2"/>
  <c r="E184" i="2"/>
  <c r="E215" i="2"/>
  <c r="E32" i="2"/>
  <c r="E30" i="2"/>
  <c r="E179" i="2"/>
  <c r="E67" i="2"/>
  <c r="E167" i="2"/>
  <c r="Q10" i="2"/>
  <c r="E178" i="2"/>
  <c r="E110" i="2"/>
  <c r="E198" i="2"/>
  <c r="E208" i="2"/>
  <c r="E161" i="2"/>
  <c r="E186" i="2"/>
  <c r="E31" i="2"/>
  <c r="E226" i="2"/>
  <c r="E66" i="2"/>
  <c r="Q7" i="2"/>
  <c r="E46" i="2"/>
  <c r="Q14" i="2"/>
  <c r="E68" i="2"/>
  <c r="E153" i="2"/>
  <c r="E172" i="2"/>
  <c r="E154" i="2"/>
  <c r="E47" i="2"/>
  <c r="E219" i="2"/>
  <c r="Q21" i="2"/>
  <c r="E231" i="2"/>
  <c r="E224" i="2"/>
  <c r="E164" i="2"/>
  <c r="E201" i="2"/>
  <c r="E158" i="2"/>
  <c r="E212" i="2"/>
  <c r="E191" i="2"/>
  <c r="E22" i="2"/>
  <c r="E38" i="2"/>
  <c r="E56" i="2"/>
  <c r="E230" i="2"/>
  <c r="E55" i="2"/>
  <c r="E220" i="2"/>
  <c r="E228" i="2"/>
  <c r="E211" i="2"/>
  <c r="E190" i="2"/>
  <c r="E218" i="2"/>
  <c r="E44" i="2"/>
  <c r="E48" i="2"/>
  <c r="Q18" i="2"/>
  <c r="E204" i="2"/>
  <c r="E206" i="2"/>
  <c r="E171" i="2"/>
  <c r="E210" i="2"/>
  <c r="E163" i="2"/>
  <c r="E170" i="2"/>
  <c r="E26" i="2"/>
  <c r="E34" i="2"/>
  <c r="E197" i="2"/>
  <c r="E60" i="2"/>
  <c r="Q16" i="2"/>
  <c r="E217" i="2"/>
  <c r="Q13" i="2"/>
  <c r="E168" i="2"/>
  <c r="Q17" i="2"/>
  <c r="E169" i="2"/>
  <c r="E234" i="2"/>
  <c r="E187" i="2"/>
  <c r="E185" i="2"/>
  <c r="E109" i="2"/>
  <c r="E59" i="2"/>
  <c r="Q15" i="2"/>
  <c r="E28" i="2"/>
  <c r="E36" i="2"/>
  <c r="E214" i="2"/>
  <c r="E192" i="2"/>
  <c r="E57" i="2"/>
  <c r="E162" i="2"/>
  <c r="E24" i="2"/>
  <c r="E174" i="2"/>
  <c r="Q19" i="2"/>
  <c r="E229" i="2"/>
  <c r="E181" i="2"/>
  <c r="E58" i="2"/>
  <c r="E180" i="2"/>
  <c r="H197" i="2" l="1"/>
  <c r="H156" i="2"/>
  <c r="H110" i="2"/>
  <c r="H68" i="2"/>
  <c r="Z1" i="2"/>
  <c r="AA1" i="2" s="1"/>
  <c r="AB1" i="2" s="1"/>
  <c r="AC1" i="2" s="1"/>
  <c r="AB5" i="2"/>
  <c r="X6" i="2"/>
  <c r="E69" i="2"/>
  <c r="H198" i="2" l="1"/>
  <c r="H157" i="2"/>
  <c r="H111" i="2"/>
  <c r="H69" i="2"/>
  <c r="AB6" i="2"/>
  <c r="X7" i="2"/>
  <c r="E112" i="2"/>
  <c r="E70" i="2"/>
  <c r="H199" i="2" l="1"/>
  <c r="H158" i="2"/>
  <c r="H112" i="2"/>
  <c r="H70" i="2"/>
  <c r="AB7" i="2"/>
  <c r="X8" i="2"/>
  <c r="E71" i="2"/>
  <c r="H200" i="2" l="1"/>
  <c r="H159" i="2"/>
  <c r="H113" i="2"/>
  <c r="H71" i="2"/>
  <c r="AB8" i="2"/>
  <c r="X9" i="2"/>
  <c r="E114" i="2"/>
  <c r="E72" i="2"/>
  <c r="H201" i="2" l="1"/>
  <c r="H160" i="2"/>
  <c r="H114" i="2"/>
  <c r="H72" i="2"/>
  <c r="AB9" i="2"/>
  <c r="X10" i="2"/>
  <c r="E115" i="2"/>
  <c r="E73" i="2"/>
  <c r="H202" i="2" l="1"/>
  <c r="H161" i="2"/>
  <c r="H115" i="2"/>
  <c r="H73" i="2"/>
  <c r="AB10" i="2"/>
  <c r="X11" i="2"/>
  <c r="E116" i="2"/>
  <c r="E74" i="2"/>
  <c r="H203" i="2" l="1"/>
  <c r="H162" i="2"/>
  <c r="H116" i="2"/>
  <c r="H74" i="2"/>
  <c r="AB11" i="2"/>
  <c r="X12" i="2"/>
  <c r="E117" i="2"/>
  <c r="E75" i="2"/>
  <c r="H204" i="2" l="1"/>
  <c r="H163" i="2"/>
  <c r="H117" i="2"/>
  <c r="H75" i="2"/>
  <c r="AB12" i="2"/>
  <c r="X13" i="2"/>
  <c r="E118" i="2"/>
  <c r="E76" i="2"/>
  <c r="H205" i="2" l="1"/>
  <c r="H164" i="2"/>
  <c r="H118" i="2"/>
  <c r="H76" i="2"/>
  <c r="AB13" i="2"/>
  <c r="X14" i="2"/>
  <c r="E77" i="2"/>
  <c r="E119" i="2"/>
  <c r="H206" i="2" l="1"/>
  <c r="H165" i="2"/>
  <c r="H119" i="2"/>
  <c r="H77" i="2"/>
  <c r="AB14" i="2"/>
  <c r="X15" i="2"/>
  <c r="E120" i="2"/>
  <c r="E78" i="2"/>
  <c r="H207" i="2" l="1"/>
  <c r="H166" i="2"/>
  <c r="H120" i="2"/>
  <c r="H78" i="2"/>
  <c r="AB15" i="2"/>
  <c r="X16" i="2"/>
  <c r="E79" i="2"/>
  <c r="E121" i="2"/>
  <c r="H208" i="2" l="1"/>
  <c r="H167" i="2"/>
  <c r="H121" i="2"/>
  <c r="H79" i="2"/>
  <c r="AB16" i="2"/>
  <c r="X17" i="2"/>
  <c r="E80" i="2"/>
  <c r="E122" i="2"/>
  <c r="H209" i="2" l="1"/>
  <c r="H168" i="2"/>
  <c r="H122" i="2"/>
  <c r="H80" i="2"/>
  <c r="AB17" i="2"/>
  <c r="X18" i="2"/>
  <c r="E81" i="2"/>
  <c r="E123" i="2"/>
  <c r="H210" i="2" l="1"/>
  <c r="H169" i="2"/>
  <c r="H123" i="2"/>
  <c r="H81" i="2"/>
  <c r="AB18" i="2"/>
  <c r="X19" i="2"/>
  <c r="E124" i="2"/>
  <c r="E82" i="2"/>
  <c r="H211" i="2" l="1"/>
  <c r="H170" i="2"/>
  <c r="H124" i="2"/>
  <c r="H82" i="2"/>
  <c r="AB19" i="2"/>
  <c r="X20" i="2"/>
  <c r="E83" i="2"/>
  <c r="E125" i="2"/>
  <c r="H212" i="2" l="1"/>
  <c r="H171" i="2"/>
  <c r="H125" i="2"/>
  <c r="H83" i="2"/>
  <c r="AB20" i="2"/>
  <c r="X21" i="2"/>
  <c r="E84" i="2"/>
  <c r="E126" i="2"/>
  <c r="H213" i="2" l="1"/>
  <c r="H172" i="2"/>
  <c r="H126" i="2"/>
  <c r="H84" i="2"/>
  <c r="AB21" i="2"/>
  <c r="X22" i="2"/>
  <c r="E127" i="2"/>
  <c r="E85" i="2"/>
  <c r="H214" i="2" l="1"/>
  <c r="H173" i="2"/>
  <c r="H127" i="2"/>
  <c r="H85" i="2"/>
  <c r="AB22" i="2"/>
  <c r="X23" i="2"/>
  <c r="E86" i="2"/>
  <c r="E128" i="2"/>
  <c r="H215" i="2" l="1"/>
  <c r="H174" i="2"/>
  <c r="H128" i="2"/>
  <c r="H86" i="2"/>
  <c r="AB23" i="2"/>
  <c r="X24" i="2"/>
  <c r="E87" i="2"/>
  <c r="E129" i="2"/>
  <c r="H216" i="2" l="1"/>
  <c r="H175" i="2"/>
  <c r="H129" i="2"/>
  <c r="H87" i="2"/>
  <c r="AB24" i="2"/>
  <c r="X25" i="2"/>
  <c r="E88" i="2"/>
  <c r="E130" i="2"/>
  <c r="H217" i="2" l="1"/>
  <c r="H176" i="2"/>
  <c r="H130" i="2"/>
  <c r="H88" i="2"/>
  <c r="AB25" i="2"/>
  <c r="X26" i="2"/>
  <c r="E89" i="2"/>
  <c r="E131" i="2"/>
  <c r="H218" i="2" l="1"/>
  <c r="H177" i="2"/>
  <c r="H131" i="2"/>
  <c r="H89" i="2"/>
  <c r="AB26" i="2"/>
  <c r="X27" i="2"/>
  <c r="E132" i="2"/>
  <c r="E90" i="2"/>
  <c r="H219" i="2" l="1"/>
  <c r="H178" i="2"/>
  <c r="H132" i="2"/>
  <c r="H90" i="2"/>
  <c r="AB27" i="2"/>
  <c r="X28" i="2"/>
  <c r="E91" i="2"/>
  <c r="E133" i="2"/>
  <c r="H220" i="2" l="1"/>
  <c r="H179" i="2"/>
  <c r="H133" i="2"/>
  <c r="H91" i="2"/>
  <c r="AB28" i="2"/>
  <c r="X29" i="2"/>
  <c r="E134" i="2"/>
  <c r="E92" i="2"/>
  <c r="H221" i="2" l="1"/>
  <c r="H180" i="2"/>
  <c r="H134" i="2"/>
  <c r="H92" i="2"/>
  <c r="AB29" i="2"/>
  <c r="X30" i="2"/>
  <c r="E135" i="2"/>
  <c r="E93" i="2"/>
  <c r="H222" i="2" l="1"/>
  <c r="H181" i="2"/>
  <c r="H135" i="2"/>
  <c r="H93" i="2"/>
  <c r="AB30" i="2"/>
  <c r="X31" i="2"/>
  <c r="E94" i="2"/>
  <c r="E136" i="2"/>
  <c r="H223" i="2" l="1"/>
  <c r="H182" i="2"/>
  <c r="H136" i="2"/>
  <c r="H94" i="2"/>
  <c r="AB31" i="2"/>
  <c r="X32" i="2"/>
  <c r="E137" i="2"/>
  <c r="E95" i="2"/>
  <c r="H224" i="2" l="1"/>
  <c r="H183" i="2"/>
  <c r="H137" i="2"/>
  <c r="H95" i="2"/>
  <c r="AB32" i="2"/>
  <c r="X33" i="2"/>
  <c r="X34" i="2" s="1"/>
  <c r="X35" i="2" s="1"/>
  <c r="X36" i="2" s="1"/>
  <c r="X37" i="2" s="1"/>
  <c r="X38" i="2" s="1"/>
  <c r="X39" i="2" s="1"/>
  <c r="X40" i="2" s="1"/>
  <c r="X41" i="2" s="1"/>
  <c r="X42" i="2" s="1"/>
  <c r="X43" i="2" s="1"/>
  <c r="E138" i="2"/>
  <c r="E96" i="2"/>
  <c r="H225" i="2" l="1"/>
  <c r="H184" i="2"/>
  <c r="H138" i="2"/>
  <c r="H96" i="2"/>
  <c r="AB33" i="2"/>
  <c r="AB34" i="2" s="1"/>
  <c r="AB35" i="2" s="1"/>
  <c r="AB36" i="2" s="1"/>
  <c r="AB37" i="2" s="1"/>
  <c r="AB38" i="2" s="1"/>
  <c r="AB39" i="2" s="1"/>
  <c r="AB40" i="2" s="1"/>
  <c r="AB41" i="2" s="1"/>
  <c r="AB42" i="2" s="1"/>
  <c r="AB43" i="2" s="1"/>
  <c r="X44" i="2"/>
  <c r="E139" i="2"/>
  <c r="E97" i="2"/>
  <c r="H226" i="2" l="1"/>
  <c r="H185" i="2"/>
  <c r="H139" i="2"/>
  <c r="H97" i="2"/>
  <c r="AB44" i="2"/>
  <c r="X45" i="2"/>
  <c r="E140" i="2"/>
  <c r="E98" i="2"/>
  <c r="H227" i="2" l="1"/>
  <c r="H186" i="2"/>
  <c r="H140" i="2"/>
  <c r="H98" i="2"/>
  <c r="AB45" i="2"/>
  <c r="X46" i="2"/>
  <c r="E141" i="2"/>
  <c r="E99" i="2"/>
  <c r="H228" i="2" l="1"/>
  <c r="H187" i="2"/>
  <c r="H141" i="2"/>
  <c r="H99" i="2"/>
  <c r="AB46" i="2"/>
  <c r="X47" i="2"/>
  <c r="E100" i="2"/>
  <c r="E142" i="2"/>
  <c r="H229" i="2" l="1"/>
  <c r="H188" i="2"/>
  <c r="H142" i="2"/>
  <c r="H100" i="2"/>
  <c r="AB47" i="2"/>
  <c r="X48" i="2"/>
  <c r="E143" i="2"/>
  <c r="E101" i="2"/>
  <c r="H230" i="2" l="1"/>
  <c r="H189" i="2"/>
  <c r="H143" i="2"/>
  <c r="H101" i="2"/>
  <c r="AB48" i="2"/>
  <c r="X49" i="2"/>
  <c r="E102" i="2"/>
  <c r="E144" i="2"/>
  <c r="H231" i="2" l="1"/>
  <c r="H190" i="2"/>
  <c r="H144" i="2"/>
  <c r="H102" i="2"/>
  <c r="AB49" i="2"/>
  <c r="X50" i="2"/>
  <c r="E145" i="2"/>
  <c r="E103" i="2"/>
  <c r="H232" i="2" l="1"/>
  <c r="H191" i="2"/>
  <c r="H145" i="2"/>
  <c r="H103" i="2"/>
  <c r="AB50" i="2"/>
  <c r="X51" i="2"/>
  <c r="E146" i="2"/>
  <c r="E104" i="2"/>
  <c r="H233" i="2" l="1"/>
  <c r="H192" i="2"/>
  <c r="H146" i="2"/>
  <c r="AB51" i="2"/>
  <c r="X52" i="2"/>
  <c r="E147" i="2"/>
  <c r="H234" i="2" l="1"/>
  <c r="H147" i="2"/>
  <c r="AB52" i="2"/>
  <c r="X53" i="2"/>
  <c r="X54" i="2" s="1"/>
  <c r="X55" i="2" s="1"/>
  <c r="X56" i="2" s="1"/>
  <c r="X57" i="2" s="1"/>
  <c r="X58" i="2" s="1"/>
  <c r="X59" i="2" s="1"/>
  <c r="X60" i="2" s="1"/>
  <c r="X61" i="2" s="1"/>
  <c r="X62" i="2" s="1"/>
  <c r="E148" i="2"/>
  <c r="AB53" i="2" l="1"/>
  <c r="AB54" i="2" s="1"/>
  <c r="AB55" i="2" s="1"/>
  <c r="AB56" i="2" s="1"/>
  <c r="AB57" i="2" s="1"/>
  <c r="AB58" i="2" s="1"/>
  <c r="AB59" i="2" s="1"/>
  <c r="AB60" i="2" s="1"/>
  <c r="AB61" i="2" s="1"/>
  <c r="AB62" i="2" s="1"/>
  <c r="H235" i="2"/>
  <c r="H148" i="2"/>
</calcChain>
</file>

<file path=xl/sharedStrings.xml><?xml version="1.0" encoding="utf-8"?>
<sst xmlns="http://schemas.openxmlformats.org/spreadsheetml/2006/main" count="712" uniqueCount="188">
  <si>
    <t>Наименование проекта</t>
  </si>
  <si>
    <t>Сведения о заказчике</t>
  </si>
  <si>
    <t>Параметры изделия</t>
  </si>
  <si>
    <t>Номинальный ток</t>
  </si>
  <si>
    <t>Степень пвле-влагозащиты, IP:</t>
  </si>
  <si>
    <t>Номинальный ток, А:</t>
  </si>
  <si>
    <t>IP</t>
  </si>
  <si>
    <t>Тип обслуживания</t>
  </si>
  <si>
    <t>Секционирование</t>
  </si>
  <si>
    <t>2a</t>
  </si>
  <si>
    <t>2b</t>
  </si>
  <si>
    <t>3a</t>
  </si>
  <si>
    <t>3b</t>
  </si>
  <si>
    <t>4a</t>
  </si>
  <si>
    <t>4b</t>
  </si>
  <si>
    <t>Высота изделия с цоколем, мм:</t>
  </si>
  <si>
    <t>Тип обслуживание:</t>
  </si>
  <si>
    <t>Степень секционирования:</t>
  </si>
  <si>
    <t>Высота</t>
  </si>
  <si>
    <t>Тип системы заземления:</t>
  </si>
  <si>
    <t>Заземление</t>
  </si>
  <si>
    <t>TN-C</t>
  </si>
  <si>
    <t>TN-C-S</t>
  </si>
  <si>
    <t>TN-S</t>
  </si>
  <si>
    <t>Расположение шины</t>
  </si>
  <si>
    <t>Сверху</t>
  </si>
  <si>
    <t>Снизу</t>
  </si>
  <si>
    <t>Применяемые аппараты</t>
  </si>
  <si>
    <t>Полюса</t>
  </si>
  <si>
    <t>3р</t>
  </si>
  <si>
    <t>4р</t>
  </si>
  <si>
    <t>Исполнение</t>
  </si>
  <si>
    <t>Выкатной</t>
  </si>
  <si>
    <t>Стационарный</t>
  </si>
  <si>
    <t>Вводной АВ</t>
  </si>
  <si>
    <t>Секционный АВ</t>
  </si>
  <si>
    <t>Расположение шинной сборки:</t>
  </si>
  <si>
    <t>Название организации:</t>
  </si>
  <si>
    <t>Название объекта:</t>
  </si>
  <si>
    <t>Контактное лицо:</t>
  </si>
  <si>
    <t>Телефон:</t>
  </si>
  <si>
    <t>E-mail:</t>
  </si>
  <si>
    <t>Количество полюсов:</t>
  </si>
  <si>
    <t>Марка аппарата:</t>
  </si>
  <si>
    <t>Исполнение:</t>
  </si>
  <si>
    <t>Секционный АВ:</t>
  </si>
  <si>
    <t>Одностононнее</t>
  </si>
  <si>
    <t>Двухстороннее</t>
  </si>
  <si>
    <t>Вводные</t>
  </si>
  <si>
    <t>Секционные</t>
  </si>
  <si>
    <t>Высота выкатной ячейки</t>
  </si>
  <si>
    <t>Тип АВ</t>
  </si>
  <si>
    <t>Hyundai HGD63 3p</t>
  </si>
  <si>
    <t>SE iC60 1p</t>
  </si>
  <si>
    <t>SE iC60 1p+iQF</t>
  </si>
  <si>
    <t>SE iC60 1p+2iQF</t>
  </si>
  <si>
    <t>SE iC60 1p+iMX</t>
  </si>
  <si>
    <t>SE iC60 2p</t>
  </si>
  <si>
    <t>SE iC60 2p+iQF</t>
  </si>
  <si>
    <t>SE iC60 2p+2iQF</t>
  </si>
  <si>
    <t>SE iC60 2p+iMX</t>
  </si>
  <si>
    <t>SE iC60 3p</t>
  </si>
  <si>
    <t>SE NG125 1p</t>
  </si>
  <si>
    <t>SE NG125 2p</t>
  </si>
  <si>
    <t>SE iLD 2p</t>
  </si>
  <si>
    <t>SE iDPN Vigi 1p+N</t>
  </si>
  <si>
    <t>SE GV2</t>
  </si>
  <si>
    <t>SE GV2+GVAD</t>
  </si>
  <si>
    <t>SE GV3</t>
  </si>
  <si>
    <t>SE C120 1p</t>
  </si>
  <si>
    <t>SE C120 2p</t>
  </si>
  <si>
    <t>Hyundai HGD63 1p</t>
  </si>
  <si>
    <t>Hyundai HGD63 1p+AXT</t>
  </si>
  <si>
    <t>Hyundai HGD63 1p+2AXT</t>
  </si>
  <si>
    <t>Hyundai HGD63 1p+SHT</t>
  </si>
  <si>
    <t>Hyundai HGD63 2p</t>
  </si>
  <si>
    <t>Hyundai HGD63 2p+AXT</t>
  </si>
  <si>
    <t>Hyundai HGD63 2p+2AXT</t>
  </si>
  <si>
    <t>Hyundai HGD63 2p+SHT</t>
  </si>
  <si>
    <t>SE iC60 3p+iQF</t>
  </si>
  <si>
    <t>SE iC60 3p+2iQF</t>
  </si>
  <si>
    <t>SE iC60 3p+iMX</t>
  </si>
  <si>
    <t>SE iC60 4p</t>
  </si>
  <si>
    <t>SE iC60 4p+iQF</t>
  </si>
  <si>
    <t>SE iC60 4p+2iQF</t>
  </si>
  <si>
    <t>SE iC60 4p+iMX</t>
  </si>
  <si>
    <t>SE NG125 3p</t>
  </si>
  <si>
    <t>SE NG125 4p</t>
  </si>
  <si>
    <t>SE iLD 4p</t>
  </si>
  <si>
    <t>SE DPN N Vigi 3p+N</t>
  </si>
  <si>
    <t>SE GV2+GVAD+GVAN</t>
  </si>
  <si>
    <t>SE GV2+GVAD+GVAN+GVAU</t>
  </si>
  <si>
    <t>SE GV3+GVAD</t>
  </si>
  <si>
    <t>SE GV3+GVAD+GVAN</t>
  </si>
  <si>
    <t>SE GV3+GVAD+GVAN+GVAU</t>
  </si>
  <si>
    <t>SE GV4</t>
  </si>
  <si>
    <t>SE NSX100/160/250 3p</t>
  </si>
  <si>
    <t>SE C120 3p</t>
  </si>
  <si>
    <t>SE C120 4p</t>
  </si>
  <si>
    <t>Hyundai HGD63 3p+AXT</t>
  </si>
  <si>
    <t>Hyundai HGD63 3p+2AXT</t>
  </si>
  <si>
    <t>Hyundai HGD63 3p+SHT</t>
  </si>
  <si>
    <t>Hyundai HGD63 4p</t>
  </si>
  <si>
    <t>Hyundai HGD63 4p+AXT</t>
  </si>
  <si>
    <t>Hyundai HGD63 4p+2AXT</t>
  </si>
  <si>
    <t>Hyundai HGD63 4p+SHT</t>
  </si>
  <si>
    <t>Hyundai HGP100/250 3p</t>
  </si>
  <si>
    <t>Модуль 100</t>
  </si>
  <si>
    <t>Модуль 150</t>
  </si>
  <si>
    <t>Модуль 200</t>
  </si>
  <si>
    <t>ABB XT1 3p</t>
  </si>
  <si>
    <t>ABB ХТ1 4р</t>
  </si>
  <si>
    <t>ABB ХТ2 3р</t>
  </si>
  <si>
    <t>ABB ХТ3 3р</t>
  </si>
  <si>
    <t>ABB ХТ4 3р</t>
  </si>
  <si>
    <t>ABB Т4 3р 250А</t>
  </si>
  <si>
    <t>SE GV5</t>
  </si>
  <si>
    <t>SE NSX100/160/250 4p</t>
  </si>
  <si>
    <t>ABB ХТ2 4р 160А</t>
  </si>
  <si>
    <t>ABB ХТ3 4р 250А</t>
  </si>
  <si>
    <t>ABB ХТ4 4р 160/250А</t>
  </si>
  <si>
    <t>ABB Т4 3р 320А</t>
  </si>
  <si>
    <t>ABB Т4 4р 250А</t>
  </si>
  <si>
    <t>Hyundai HGP100/250 4р</t>
  </si>
  <si>
    <t>Модуль 300</t>
  </si>
  <si>
    <t>SE GV6</t>
  </si>
  <si>
    <t>SE NSX400/630 3p</t>
  </si>
  <si>
    <t>SE NSX400/630 4p</t>
  </si>
  <si>
    <t>ABB Т4 4р 320А</t>
  </si>
  <si>
    <t>ABB Т5 3р 400/630А</t>
  </si>
  <si>
    <t>ABB Т5 4р 400/630А</t>
  </si>
  <si>
    <t>Hyundai HGP400/630 3р</t>
  </si>
  <si>
    <t>Hyundai HGМ400 3р</t>
  </si>
  <si>
    <t>Модуль 400</t>
  </si>
  <si>
    <t>ABB Т6 3р 630А</t>
  </si>
  <si>
    <t>ABB Т6 4р 630А</t>
  </si>
  <si>
    <t>Модуль 600</t>
  </si>
  <si>
    <t>не указано</t>
  </si>
  <si>
    <t>Количество ячеек этого типа</t>
  </si>
  <si>
    <t>АВ вык.ячейки 1</t>
  </si>
  <si>
    <t>Количество ячеек 1</t>
  </si>
  <si>
    <t>АВ вык.ячейки 5</t>
  </si>
  <si>
    <t>Количество ячеек 5</t>
  </si>
  <si>
    <t>АВ вык.ячейки 2</t>
  </si>
  <si>
    <t>Количество ячеек 2</t>
  </si>
  <si>
    <t>АВ вык.ячейки 3</t>
  </si>
  <si>
    <t>Количество ячеек 3</t>
  </si>
  <si>
    <t>АВ вык.ячейки 4</t>
  </si>
  <si>
    <t>Количество ячеек 4</t>
  </si>
  <si>
    <t>Параметры выкатных ячеек тип 1</t>
  </si>
  <si>
    <t>Параметры выкатных ячеектип 2</t>
  </si>
  <si>
    <t>Параметры выкатных ячеек тип 5</t>
  </si>
  <si>
    <t>Параметры выкатных ячеек тип 4</t>
  </si>
  <si>
    <t>Параметры выкатных ячеек тип 3</t>
  </si>
  <si>
    <t>Высота ячейки 5</t>
  </si>
  <si>
    <t>Ток линии 5</t>
  </si>
  <si>
    <t>Ток линии 4</t>
  </si>
  <si>
    <t>Высота ячейки 4</t>
  </si>
  <si>
    <t>Ток линии 3</t>
  </si>
  <si>
    <t>Высота ячейки 3</t>
  </si>
  <si>
    <t>Ток линии 2</t>
  </si>
  <si>
    <t>Высота ячейки 2</t>
  </si>
  <si>
    <t>Ток линии 1</t>
  </si>
  <si>
    <t>Высота ячейки 1</t>
  </si>
  <si>
    <t>Не указано</t>
  </si>
  <si>
    <t>Hyundai HGN06</t>
  </si>
  <si>
    <t>Hyundai HGN08</t>
  </si>
  <si>
    <t>Hyundai HGP630</t>
  </si>
  <si>
    <t>Hyundai HGM630</t>
  </si>
  <si>
    <t>CHINT NA8-1600</t>
  </si>
  <si>
    <t>CHINT NA8-2500</t>
  </si>
  <si>
    <t>CHINT NM8N-630</t>
  </si>
  <si>
    <t>CHINT NM8N-800</t>
  </si>
  <si>
    <t>CHINT NXM-630</t>
  </si>
  <si>
    <t>Hyundai HGP800</t>
  </si>
  <si>
    <t>Hyundai HGM800</t>
  </si>
  <si>
    <t>CHINT NM8N-1600</t>
  </si>
  <si>
    <t>CHINT NXM-800</t>
  </si>
  <si>
    <t>Hyundai HGN10</t>
  </si>
  <si>
    <t>CHINT NXM-1000</t>
  </si>
  <si>
    <t>Hyundai HGN12</t>
  </si>
  <si>
    <t>Hyundai HGN16</t>
  </si>
  <si>
    <t>CHINT NA8-4000</t>
  </si>
  <si>
    <t>Hyundai HGN20</t>
  </si>
  <si>
    <t>Hyundai HGN25</t>
  </si>
  <si>
    <t>Hyundai HGN32</t>
  </si>
  <si>
    <t>Hyundai HGN40</t>
  </si>
  <si>
    <t>Опросный лист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</si>
</sst>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1" xfId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7"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Ток_щита" displayName="Ток_щита" ref="A2:A11" totalsRowShown="0">
  <autoFilter ref="A2:A11"/>
  <tableColumns count="1">
    <tableColumn id="1" name="Номинальный ток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id="11" name="Ввод_АВ" displayName="Ввод_АВ" ref="Q2:Q23" totalsRowShown="0" dataDxfId="3">
  <autoFilter ref="Q2:Q23"/>
  <tableColumns count="1">
    <tableColumn id="1" name="Вводной АВ" dataDxfId="2">
      <calculatedColumnFormula>IF(INDIRECT(ADDRESS(X2+W$3*20,Y$1))=0,"",INDIRECT(ADDRESS(X2+W$3*20,Y$1)))</calculatedColumnFormula>
    </tableColumn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id="12" name="Секционный_АВ" displayName="Секционный_АВ" ref="S2:S23" totalsRowShown="0" dataDxfId="1">
  <autoFilter ref="S2:S23"/>
  <tableColumns count="1">
    <tableColumn id="1" name="Секционный АВ" dataDxfId="0">
      <calculatedColumnFormula>IF(INDIRECT(ADDRESS(AB2+W$3*20,AC$1))=0,"",INDIRECT(ADDRESS(AB2+W$3*20,AC$1)))</calculatedColumnFormula>
    </tableColumn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id="13" name="Ячейка" displayName="Ячейка" ref="A19:A25" totalsRowShown="0">
  <autoFilter ref="A19:A25"/>
  <tableColumns count="1">
    <tableColumn id="1" name="Высота ячейки 1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id="14" name="Ток_ячейки" displayName="Ток_ячейки" ref="C19:C28" totalsRowShown="0">
  <autoFilter ref="C19:C28"/>
  <tableColumns count="1">
    <tableColumn id="1" name="Ток линии 1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id="15" name="Таблица15" displayName="Таблица15" ref="E19:E60" totalsRowShown="0">
  <autoFilter ref="E19:E60"/>
  <tableColumns count="1">
    <tableColumn id="1" name="АВ вык.ячейки 1">
      <calculatedColumnFormula>INDIRECT(ADDRESS(H20,G$20))</calculatedColumnFormula>
    </tableColumn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id="16" name="Кол_яч_1" displayName="Кол_яч_1" ref="G34:G55" totalsRowShown="0">
  <autoFilter ref="G34:G55"/>
  <tableColumns count="1">
    <tableColumn id="1" name="Количество ячеек 1">
      <calculatedColumnFormula>G34+1</calculatedColumnFormula>
    </tableColumn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id="17" name="Таблица1518" displayName="Таблица1518" ref="E63:E104" totalsRowShown="0">
  <autoFilter ref="E63:E104"/>
  <tableColumns count="1">
    <tableColumn id="1" name="АВ вык.ячейки 2">
      <calculatedColumnFormula>INDIRECT(ADDRESS(H64,G$20))</calculatedColumnFormula>
    </tableColumn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id="18" name="Кол_яч_119" displayName="Кол_яч_119" ref="G78:G99" totalsRowShown="0">
  <autoFilter ref="G78:G99"/>
  <tableColumns count="1">
    <tableColumn id="1" name="Количество ячеек 2">
      <calculatedColumnFormula>G78+1</calculatedColumnFormula>
    </tableColumn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id="19" name="Таблица1520" displayName="Таблица1520" ref="E107:E148" totalsRowShown="0">
  <autoFilter ref="E107:E148"/>
  <tableColumns count="1">
    <tableColumn id="1" name="АВ вык.ячейки 3">
      <calculatedColumnFormula>INDIRECT(ADDRESS(H108,G$20))</calculatedColumnFormula>
    </tableColumn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id="20" name="Кол_яч_121" displayName="Кол_яч_121" ref="G122:G143" totalsRowShown="0">
  <autoFilter ref="G122:G143"/>
  <tableColumns count="1">
    <tableColumn id="1" name="Количество ячеек 3">
      <calculatedColumnFormula>G122+1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3" name="IP" displayName="IP" ref="C2:C4" totalsRowShown="0">
  <autoFilter ref="C2:C4"/>
  <tableColumns count="1">
    <tableColumn id="1" name="IP"/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id="21" name="Таблица1522" displayName="Таблица1522" ref="E151:E192" totalsRowShown="0">
  <autoFilter ref="E151:E192"/>
  <tableColumns count="1">
    <tableColumn id="1" name="АВ вык.ячейки 4">
      <calculatedColumnFormula>INDIRECT(ADDRESS(H152,G$20))</calculatedColumnFormula>
    </tableColumn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id="22" name="Кол_яч_123" displayName="Кол_яч_123" ref="G166:G187" totalsRowShown="0">
  <autoFilter ref="G166:G187"/>
  <tableColumns count="1">
    <tableColumn id="1" name="Количество ячеек 4">
      <calculatedColumnFormula>G166+1</calculatedColumnFormula>
    </tableColumn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id="23" name="Таблица1524" displayName="Таблица1524" ref="E194:E235" totalsRowShown="0">
  <autoFilter ref="E194:E235"/>
  <tableColumns count="1">
    <tableColumn id="1" name="АВ вык.ячейки 5">
      <calculatedColumnFormula>INDIRECT(ADDRESS(H195,G$20))</calculatedColumnFormula>
    </tableColumn>
  </tableColumns>
  <tableStyleInfo name="TableStyleMedium1" showFirstColumn="0" showLastColumn="0" showRowStripes="1" showColumnStripes="0"/>
</table>
</file>

<file path=xl/tables/table23.xml><?xml version="1.0" encoding="utf-8"?>
<table xmlns="http://schemas.openxmlformats.org/spreadsheetml/2006/main" id="24" name="Кол_яч_125" displayName="Кол_яч_125" ref="G209:G230" totalsRowShown="0">
  <autoFilter ref="G209:G230"/>
  <tableColumns count="1">
    <tableColumn id="1" name="Количество ячеек 5">
      <calculatedColumnFormula>G209+1</calculatedColumnFormula>
    </tableColumn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id="25" name="Ячейка26" displayName="Ячейка26" ref="A63:A69" totalsRowShown="0">
  <autoFilter ref="A63:A69"/>
  <tableColumns count="1">
    <tableColumn id="1" name="Высота ячейки 2"/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id="26" name="Ток_ячейки27" displayName="Ток_ячейки27" ref="C63:C72" totalsRowShown="0">
  <autoFilter ref="C63:C72"/>
  <tableColumns count="1">
    <tableColumn id="1" name="Ток линии 2"/>
  </tableColumns>
  <tableStyleInfo name="TableStyleMedium1" showFirstColumn="0" showLastColumn="0" showRowStripes="1" showColumnStripes="0"/>
</table>
</file>

<file path=xl/tables/table26.xml><?xml version="1.0" encoding="utf-8"?>
<table xmlns="http://schemas.openxmlformats.org/spreadsheetml/2006/main" id="27" name="Ячейка28" displayName="Ячейка28" ref="A107:A113" totalsRowShown="0">
  <autoFilter ref="A107:A113"/>
  <tableColumns count="1">
    <tableColumn id="1" name="Высота ячейки 3"/>
  </tableColumns>
  <tableStyleInfo name="TableStyleMedium1" showFirstColumn="0" showLastColumn="0" showRowStripes="1" showColumnStripes="0"/>
</table>
</file>

<file path=xl/tables/table27.xml><?xml version="1.0" encoding="utf-8"?>
<table xmlns="http://schemas.openxmlformats.org/spreadsheetml/2006/main" id="28" name="Ток_ячейки29" displayName="Ток_ячейки29" ref="C107:C116" totalsRowShown="0">
  <autoFilter ref="C107:C116"/>
  <tableColumns count="1">
    <tableColumn id="1" name="Ток линии 3"/>
  </tableColumns>
  <tableStyleInfo name="TableStyleMedium1" showFirstColumn="0" showLastColumn="0" showRowStripes="1" showColumnStripes="0"/>
</table>
</file>

<file path=xl/tables/table28.xml><?xml version="1.0" encoding="utf-8"?>
<table xmlns="http://schemas.openxmlformats.org/spreadsheetml/2006/main" id="29" name="Ячейка30" displayName="Ячейка30" ref="A151:A157" totalsRowShown="0">
  <autoFilter ref="A151:A157"/>
  <tableColumns count="1">
    <tableColumn id="1" name="Высота ячейки 4"/>
  </tableColumns>
  <tableStyleInfo name="TableStyleMedium1" showFirstColumn="0" showLastColumn="0" showRowStripes="1" showColumnStripes="0"/>
</table>
</file>

<file path=xl/tables/table29.xml><?xml version="1.0" encoding="utf-8"?>
<table xmlns="http://schemas.openxmlformats.org/spreadsheetml/2006/main" id="30" name="Ток_ячейки31" displayName="Ток_ячейки31" ref="C151:C160" totalsRowShown="0">
  <autoFilter ref="C151:C160"/>
  <tableColumns count="1">
    <tableColumn id="1" name="Ток линии 4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id="4" name="Тип_обслуживания" displayName="Тип_обслуживания" ref="E2:E4" totalsRowShown="0">
  <autoFilter ref="E2:E4"/>
  <tableColumns count="1">
    <tableColumn id="1" name="Тип обслуживания"/>
  </tableColumns>
  <tableStyleInfo name="TableStyleMedium1" showFirstColumn="0" showLastColumn="0" showRowStripes="1" showColumnStripes="0"/>
</table>
</file>

<file path=xl/tables/table30.xml><?xml version="1.0" encoding="utf-8"?>
<table xmlns="http://schemas.openxmlformats.org/spreadsheetml/2006/main" id="31" name="Ячейка32" displayName="Ячейка32" ref="A194:A200" totalsRowShown="0">
  <autoFilter ref="A194:A200"/>
  <tableColumns count="1">
    <tableColumn id="1" name="Высота ячейки 5"/>
  </tableColumns>
  <tableStyleInfo name="TableStyleMedium1" showFirstColumn="0" showLastColumn="0" showRowStripes="1" showColumnStripes="0"/>
</table>
</file>

<file path=xl/tables/table31.xml><?xml version="1.0" encoding="utf-8"?>
<table xmlns="http://schemas.openxmlformats.org/spreadsheetml/2006/main" id="32" name="Ток_ячейки33" displayName="Ток_ячейки33" ref="C194:C203" totalsRowShown="0">
  <autoFilter ref="C194:C203"/>
  <tableColumns count="1">
    <tableColumn id="1" name="Ток линии 5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id="5" name="Секционирование" displayName="Секционирование" ref="G2:G9" totalsRowShown="0" headerRowDxfId="6" dataDxfId="5">
  <autoFilter ref="G2:G9"/>
  <tableColumns count="1">
    <tableColumn id="1" name="Секционирование" dataDxfId="4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id="6" name="Высота" displayName="Высота" ref="I2:I4" totalsRowShown="0">
  <autoFilter ref="I2:I4"/>
  <tableColumns count="1">
    <tableColumn id="1" name="Высота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id="7" name="Заземление" displayName="Заземление" ref="K2:K5" totalsRowShown="0">
  <autoFilter ref="K2:K5"/>
  <tableColumns count="1">
    <tableColumn id="1" name="Заземление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id="8" name="Шина" displayName="Шина" ref="M2:M4" totalsRowShown="0">
  <autoFilter ref="M2:M4"/>
  <tableColumns count="1">
    <tableColumn id="1" name="Расположение шины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id="9" name="Полюса" displayName="Полюса" ref="O2:O4" totalsRowShown="0">
  <autoFilter ref="O2:O4"/>
  <tableColumns count="1">
    <tableColumn id="1" name="Полюса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id="10" name="Исполнение" displayName="Исполнение" ref="U2:U4" totalsRowShown="0">
  <autoFilter ref="U2:U4"/>
  <tableColumns count="1">
    <tableColumn id="1" name="Исполнение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26" Type="http://schemas.openxmlformats.org/officeDocument/2006/relationships/table" Target="../tables/table26.xml"/><Relationship Id="rId3" Type="http://schemas.openxmlformats.org/officeDocument/2006/relationships/table" Target="../tables/table3.xml"/><Relationship Id="rId21" Type="http://schemas.openxmlformats.org/officeDocument/2006/relationships/table" Target="../tables/table21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0" Type="http://schemas.openxmlformats.org/officeDocument/2006/relationships/table" Target="../tables/table20.xml"/><Relationship Id="rId29" Type="http://schemas.openxmlformats.org/officeDocument/2006/relationships/table" Target="../tables/table29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28" Type="http://schemas.openxmlformats.org/officeDocument/2006/relationships/table" Target="../tables/table28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31" Type="http://schemas.openxmlformats.org/officeDocument/2006/relationships/table" Target="../tables/table31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Relationship Id="rId27" Type="http://schemas.openxmlformats.org/officeDocument/2006/relationships/table" Target="../tables/table27.xml"/><Relationship Id="rId30" Type="http://schemas.openxmlformats.org/officeDocument/2006/relationships/table" Target="../tables/table3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C14" sqref="C14"/>
    </sheetView>
  </sheetViews>
  <sheetFormatPr defaultRowHeight="15" x14ac:dyDescent="0.25"/>
  <cols>
    <col min="1" max="1" width="5.140625" style="1" customWidth="1"/>
    <col min="2" max="2" width="33.7109375" customWidth="1"/>
    <col min="3" max="3" width="45.28515625" customWidth="1"/>
    <col min="6" max="6" width="33.7109375" customWidth="1"/>
    <col min="7" max="7" width="40.7109375" customWidth="1"/>
  </cols>
  <sheetData>
    <row r="1" spans="1:7" ht="18.75" x14ac:dyDescent="0.3">
      <c r="B1" s="11" t="s">
        <v>187</v>
      </c>
      <c r="C1" s="11"/>
      <c r="D1" s="11"/>
      <c r="E1" s="11"/>
      <c r="F1" s="11"/>
      <c r="G1" s="11"/>
    </row>
    <row r="2" spans="1:7" ht="18.75" x14ac:dyDescent="0.3">
      <c r="B2" s="3"/>
    </row>
    <row r="3" spans="1:7" ht="15.75" thickBot="1" x14ac:dyDescent="0.3">
      <c r="B3" s="2" t="s">
        <v>1</v>
      </c>
      <c r="F3" s="2" t="s">
        <v>149</v>
      </c>
    </row>
    <row r="4" spans="1:7" ht="15.75" thickBot="1" x14ac:dyDescent="0.3">
      <c r="A4" s="1">
        <v>1</v>
      </c>
      <c r="B4" t="s">
        <v>37</v>
      </c>
      <c r="C4" s="7"/>
      <c r="F4" t="s">
        <v>50</v>
      </c>
      <c r="G4" s="7">
        <v>150</v>
      </c>
    </row>
    <row r="5" spans="1:7" ht="15.75" thickBot="1" x14ac:dyDescent="0.3">
      <c r="A5" s="1">
        <f>A4+1</f>
        <v>2</v>
      </c>
      <c r="B5" t="s">
        <v>38</v>
      </c>
      <c r="C5" s="7"/>
      <c r="F5" t="s">
        <v>51</v>
      </c>
      <c r="G5" s="7" t="s">
        <v>127</v>
      </c>
    </row>
    <row r="6" spans="1:7" ht="15.75" thickBot="1" x14ac:dyDescent="0.3">
      <c r="A6" s="1">
        <f t="shared" ref="A6:A9" si="0">A5+1</f>
        <v>3</v>
      </c>
      <c r="B6" t="s">
        <v>39</v>
      </c>
      <c r="C6" s="7"/>
      <c r="F6" t="s">
        <v>138</v>
      </c>
      <c r="G6" s="7">
        <v>1</v>
      </c>
    </row>
    <row r="7" spans="1:7" ht="15.75" thickBot="1" x14ac:dyDescent="0.3">
      <c r="A7" s="1">
        <f t="shared" si="0"/>
        <v>4</v>
      </c>
      <c r="B7" t="s">
        <v>40</v>
      </c>
      <c r="C7" s="7"/>
    </row>
    <row r="8" spans="1:7" ht="15.75" thickBot="1" x14ac:dyDescent="0.3">
      <c r="A8" s="1">
        <f t="shared" si="0"/>
        <v>5</v>
      </c>
      <c r="B8" t="s">
        <v>41</v>
      </c>
      <c r="C8" s="10"/>
    </row>
    <row r="9" spans="1:7" ht="15.75" thickBot="1" x14ac:dyDescent="0.3">
      <c r="A9" s="1">
        <f t="shared" si="0"/>
        <v>6</v>
      </c>
      <c r="B9" t="s">
        <v>0</v>
      </c>
      <c r="C9" s="7"/>
      <c r="F9" s="2" t="s">
        <v>150</v>
      </c>
    </row>
    <row r="10" spans="1:7" ht="15.75" thickBot="1" x14ac:dyDescent="0.3">
      <c r="F10" t="s">
        <v>50</v>
      </c>
      <c r="G10" s="7">
        <v>200</v>
      </c>
    </row>
    <row r="11" spans="1:7" ht="15.75" thickBot="1" x14ac:dyDescent="0.3">
      <c r="B11" s="2" t="s">
        <v>2</v>
      </c>
      <c r="F11" t="s">
        <v>51</v>
      </c>
      <c r="G11" s="7" t="s">
        <v>79</v>
      </c>
    </row>
    <row r="12" spans="1:7" ht="15.75" thickBot="1" x14ac:dyDescent="0.3">
      <c r="A12" s="1">
        <v>1</v>
      </c>
      <c r="B12" t="s">
        <v>5</v>
      </c>
      <c r="C12" s="7">
        <v>800</v>
      </c>
      <c r="F12" t="s">
        <v>138</v>
      </c>
      <c r="G12" s="7">
        <v>2</v>
      </c>
    </row>
    <row r="13" spans="1:7" ht="15.75" thickBot="1" x14ac:dyDescent="0.3">
      <c r="A13" s="1">
        <f>A12+1</f>
        <v>2</v>
      </c>
      <c r="B13" t="s">
        <v>4</v>
      </c>
      <c r="C13" s="7">
        <v>54</v>
      </c>
    </row>
    <row r="14" spans="1:7" ht="15.75" thickBot="1" x14ac:dyDescent="0.3">
      <c r="A14" s="1">
        <f t="shared" ref="A14:A18" si="1">A13+1</f>
        <v>3</v>
      </c>
      <c r="B14" t="s">
        <v>16</v>
      </c>
      <c r="C14" s="7" t="s">
        <v>47</v>
      </c>
    </row>
    <row r="15" spans="1:7" ht="15.75" thickBot="1" x14ac:dyDescent="0.3">
      <c r="A15" s="1">
        <f t="shared" si="1"/>
        <v>4</v>
      </c>
      <c r="B15" t="s">
        <v>17</v>
      </c>
      <c r="C15" s="7" t="s">
        <v>14</v>
      </c>
      <c r="F15" s="2" t="s">
        <v>153</v>
      </c>
    </row>
    <row r="16" spans="1:7" ht="15.75" thickBot="1" x14ac:dyDescent="0.3">
      <c r="A16" s="1">
        <f t="shared" si="1"/>
        <v>5</v>
      </c>
      <c r="B16" t="s">
        <v>15</v>
      </c>
      <c r="C16" s="7">
        <v>2300</v>
      </c>
      <c r="F16" t="s">
        <v>50</v>
      </c>
      <c r="G16" s="7">
        <v>300</v>
      </c>
    </row>
    <row r="17" spans="1:7" ht="15.75" thickBot="1" x14ac:dyDescent="0.3">
      <c r="A17" s="1">
        <f t="shared" si="1"/>
        <v>6</v>
      </c>
      <c r="B17" t="s">
        <v>19</v>
      </c>
      <c r="C17" s="7" t="s">
        <v>21</v>
      </c>
      <c r="F17" t="s">
        <v>51</v>
      </c>
      <c r="G17" s="7" t="s">
        <v>116</v>
      </c>
    </row>
    <row r="18" spans="1:7" ht="15.75" thickBot="1" x14ac:dyDescent="0.3">
      <c r="A18" s="1">
        <f t="shared" si="1"/>
        <v>7</v>
      </c>
      <c r="B18" t="s">
        <v>36</v>
      </c>
      <c r="C18" s="7" t="s">
        <v>26</v>
      </c>
      <c r="F18" t="s">
        <v>138</v>
      </c>
      <c r="G18" s="7">
        <v>3</v>
      </c>
    </row>
    <row r="19" spans="1:7" x14ac:dyDescent="0.25">
      <c r="C19" s="4"/>
    </row>
    <row r="20" spans="1:7" x14ac:dyDescent="0.25">
      <c r="B20" s="2" t="s">
        <v>27</v>
      </c>
      <c r="C20" s="5"/>
    </row>
    <row r="21" spans="1:7" ht="15.75" thickBot="1" x14ac:dyDescent="0.3">
      <c r="B21" t="s">
        <v>34</v>
      </c>
      <c r="C21" s="5"/>
      <c r="F21" s="2" t="s">
        <v>152</v>
      </c>
    </row>
    <row r="22" spans="1:7" ht="15.75" thickBot="1" x14ac:dyDescent="0.3">
      <c r="A22" s="1">
        <v>1</v>
      </c>
      <c r="B22" t="s">
        <v>42</v>
      </c>
      <c r="C22" s="6" t="s">
        <v>30</v>
      </c>
      <c r="F22" t="s">
        <v>50</v>
      </c>
      <c r="G22" s="7">
        <v>400</v>
      </c>
    </row>
    <row r="23" spans="1:7" ht="15.75" thickBot="1" x14ac:dyDescent="0.3">
      <c r="A23" s="1">
        <f>A22+1</f>
        <v>2</v>
      </c>
      <c r="B23" t="s">
        <v>43</v>
      </c>
      <c r="C23" s="6" t="s">
        <v>168</v>
      </c>
      <c r="F23" t="s">
        <v>51</v>
      </c>
      <c r="G23" s="7" t="s">
        <v>54</v>
      </c>
    </row>
    <row r="24" spans="1:7" ht="15.75" thickBot="1" x14ac:dyDescent="0.3">
      <c r="A24" s="1">
        <f t="shared" ref="A24" si="2">A23+1</f>
        <v>3</v>
      </c>
      <c r="B24" t="s">
        <v>44</v>
      </c>
      <c r="C24" s="6" t="s">
        <v>32</v>
      </c>
      <c r="F24" t="s">
        <v>138</v>
      </c>
      <c r="G24" s="7">
        <v>0</v>
      </c>
    </row>
    <row r="25" spans="1:7" ht="15.75" thickBot="1" x14ac:dyDescent="0.3">
      <c r="B25" t="s">
        <v>45</v>
      </c>
    </row>
    <row r="26" spans="1:7" ht="15.75" thickBot="1" x14ac:dyDescent="0.3">
      <c r="A26" s="1">
        <v>1</v>
      </c>
      <c r="B26" t="s">
        <v>42</v>
      </c>
      <c r="C26" s="6" t="s">
        <v>30</v>
      </c>
    </row>
    <row r="27" spans="1:7" ht="15.75" thickBot="1" x14ac:dyDescent="0.3">
      <c r="A27" s="1">
        <f>A26+1</f>
        <v>2</v>
      </c>
      <c r="B27" t="s">
        <v>43</v>
      </c>
      <c r="C27" s="6" t="s">
        <v>168</v>
      </c>
      <c r="F27" s="2" t="s">
        <v>151</v>
      </c>
    </row>
    <row r="28" spans="1:7" ht="15.75" thickBot="1" x14ac:dyDescent="0.3">
      <c r="A28" s="1">
        <f t="shared" ref="A28" si="3">A27+1</f>
        <v>3</v>
      </c>
      <c r="B28" t="s">
        <v>44</v>
      </c>
      <c r="C28" s="6" t="s">
        <v>32</v>
      </c>
      <c r="F28" t="s">
        <v>50</v>
      </c>
      <c r="G28" s="7">
        <v>600</v>
      </c>
    </row>
    <row r="29" spans="1:7" ht="15.75" thickBot="1" x14ac:dyDescent="0.3">
      <c r="F29" t="s">
        <v>51</v>
      </c>
      <c r="G29" s="7" t="s">
        <v>123</v>
      </c>
    </row>
    <row r="30" spans="1:7" ht="15.75" thickBot="1" x14ac:dyDescent="0.3">
      <c r="F30" t="s">
        <v>138</v>
      </c>
      <c r="G30" s="7">
        <v>0</v>
      </c>
    </row>
  </sheetData>
  <mergeCells count="1">
    <mergeCell ref="B1:G1"/>
  </mergeCells>
  <dataValidations count="1">
    <dataValidation type="custom" allowBlank="1" showInputMessage="1" showErrorMessage="1" sqref="H7">
      <formula1>"Ток_щита"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showInputMessage="1" showErrorMessage="1" errorTitle="Значение номинального тока" error="Указано недопустимое значение" promptTitle="Номинальный ток" prompt="Укажите величину номинального тока">
          <x14:formula1>
            <xm:f>'Исходные данные '!$A$3:$A$11</xm:f>
          </x14:formula1>
          <xm:sqref>C12</xm:sqref>
        </x14:dataValidation>
        <x14:dataValidation type="list" showInputMessage="1" showErrorMessage="1" errorTitle="IP" error="Указано недопустимое значение" promptTitle="IP" prompt="Укажите требуемое значение пыле-влагозащиты">
          <x14:formula1>
            <xm:f>'Исходные данные '!$C$3:$C$4</xm:f>
          </x14:formula1>
          <xm:sqref>C13</xm:sqref>
        </x14:dataValidation>
        <x14:dataValidation type="list" showInputMessage="1" showErrorMessage="1" errorTitle="Тип обслуживания" error="Укзано неверное значение" promptTitle="Тип обслуживания" prompt="Укажите тип обслуживания">
          <x14:formula1>
            <xm:f>'Исходные данные '!$E$3:$E$4</xm:f>
          </x14:formula1>
          <xm:sqref>C14</xm:sqref>
        </x14:dataValidation>
        <x14:dataValidation type="list" showInputMessage="1" showErrorMessage="1" errorTitle="Секуионировани" error="Указано неверное значение" promptTitle="Степень секционирования" prompt="Укажите степень секционирования">
          <x14:formula1>
            <xm:f>'Исходные данные '!$G$3:$G$9</xm:f>
          </x14:formula1>
          <xm:sqref>C15</xm:sqref>
        </x14:dataValidation>
        <x14:dataValidation type="list" showInputMessage="1" showErrorMessage="1" errorTitle="Высота" error="Указано неверное значение" promptTitle="Высота" prompt="Укажите высоту изделия">
          <x14:formula1>
            <xm:f>'Исходные данные '!$I$3:$I$4</xm:f>
          </x14:formula1>
          <xm:sqref>C16</xm:sqref>
        </x14:dataValidation>
        <x14:dataValidation type="list" showInputMessage="1" showErrorMessage="1" errorTitle="Заземление" error="Указано неверное значение" promptTitle="Тип заземления" prompt="Укажите тип заземления">
          <x14:formula1>
            <xm:f>'Исходные данные '!$K$3:$K$5</xm:f>
          </x14:formula1>
          <xm:sqref>C17</xm:sqref>
        </x14:dataValidation>
        <x14:dataValidation type="list" showInputMessage="1" showErrorMessage="1" errorTitle="Расположение шинной сборки" error="Указано неверное значение" promptTitle="Расположение шинной сборки" prompt="Укажите расположение шинной сборки">
          <x14:formula1>
            <xm:f>'Исходные данные '!$M$3:$M$4</xm:f>
          </x14:formula1>
          <xm:sqref>C18</xm:sqref>
        </x14:dataValidation>
        <x14:dataValidation type="list" allowBlank="1" showInputMessage="1" showErrorMessage="1" errorTitle="Количество полюсов" error="Указано неверное значение" promptTitle="Количество полюсов" prompt="Укажите количество полюсов АВ">
          <x14:formula1>
            <xm:f>'Исходные данные '!$O$3:$O$4</xm:f>
          </x14:formula1>
          <xm:sqref>C22</xm:sqref>
        </x14:dataValidation>
        <x14:dataValidation type="list" allowBlank="1" showInputMessage="1" showErrorMessage="1" errorTitle="Исполнение АВ" error="Указано неверное значение" promptTitle="Исполнение АВ" prompt="Укажите исполнение АВ">
          <x14:formula1>
            <xm:f>'Исходные данные '!$U$3:$U$4</xm:f>
          </x14:formula1>
          <xm:sqref>C24</xm:sqref>
        </x14:dataValidation>
        <x14:dataValidation type="list" showInputMessage="1" showErrorMessage="1" errorTitle="Количество полюсов" error="Указано неверное значение" promptTitle="Количество полюсов" prompt="Укажите количество полюсов">
          <x14:formula1>
            <xm:f>'Исходные данные '!$O$3:$O$4</xm:f>
          </x14:formula1>
          <xm:sqref>C26</xm:sqref>
        </x14:dataValidation>
        <x14:dataValidation type="list" showInputMessage="1" showErrorMessage="1" errorTitle="Исполнение АВ" error="Указано неверное значение" promptTitle="Исполнение АВ" prompt="Укажите исполнение АВ">
          <x14:formula1>
            <xm:f>'Исходные данные '!$U$3:$U$4</xm:f>
          </x14:formula1>
          <xm:sqref>C28</xm:sqref>
        </x14:dataValidation>
        <x14:dataValidation type="list" showInputMessage="1" showErrorMessage="1" errorTitle="Высота ячейки тип 5" error="Указано неверное значение" promptTitle="Высота ячейки тип 5" prompt="Укажите высоту ячейки">
          <x14:formula1>
            <xm:f>'Исходные данные '!$A$195:$A$200</xm:f>
          </x14:formula1>
          <xm:sqref>G28</xm:sqref>
        </x14:dataValidation>
        <x14:dataValidation type="list" showInputMessage="1" showErrorMessage="1" errorTitle="Тип автоматического выключателя" error="Указано неверное значение" promptTitle="Тип автоматического выключателя" prompt="Укажите тип автоматического выключателя">
          <x14:formula1>
            <xm:f>'Исходные данные '!$E$20:$E$60</xm:f>
          </x14:formula1>
          <xm:sqref>G5</xm:sqref>
        </x14:dataValidation>
        <x14:dataValidation type="list" showInputMessage="1" showErrorMessage="1" errorTitle="Количество ячеек тип 5" error="Указано неверное значение" promptTitle="Количество ячеек тип 5" prompt="Укажите количество ячеек">
          <x14:formula1>
            <xm:f>'Исходные данные '!$G$210:$G$230</xm:f>
          </x14:formula1>
          <xm:sqref>G30</xm:sqref>
        </x14:dataValidation>
        <x14:dataValidation type="list" showInputMessage="1" showErrorMessage="1" errorTitle="Высота ячейки тип 2" error="Указано неверное значение" promptTitle="Высота ячейки тип 2" prompt="Укажите высоту ячейки">
          <x14:formula1>
            <xm:f>'Исходные данные '!$A$64:$A$69</xm:f>
          </x14:formula1>
          <xm:sqref>G10</xm:sqref>
        </x14:dataValidation>
        <x14:dataValidation type="list" showInputMessage="1" showErrorMessage="1" errorTitle="Тип автоматического выключателя" error="Указано неверное значение" promptTitle="Тип автоматического выключателя" prompt="Укажите тип автоматического выключателя">
          <x14:formula1>
            <xm:f>'Исходные данные '!$E$64:$E$104</xm:f>
          </x14:formula1>
          <xm:sqref>G11</xm:sqref>
        </x14:dataValidation>
        <x14:dataValidation type="list" showInputMessage="1" showErrorMessage="1" errorTitle="Высота ячейки тип 1" error="Указано неверное значение" promptTitle="Высота ячейки тип 1" prompt="Укажите высоту ячейки">
          <x14:formula1>
            <xm:f>'Исходные данные '!$A$20:$A$25</xm:f>
          </x14:formula1>
          <xm:sqref>G4</xm:sqref>
        </x14:dataValidation>
        <x14:dataValidation type="list" showInputMessage="1" showErrorMessage="1" errorTitle="Количество ячеек тип 1" error="Указано неверное значение" promptTitle="Количество ячеек тип 1" prompt="Укажите количество ячеек">
          <x14:formula1>
            <xm:f>'Исходные данные '!$G$35:$G$55</xm:f>
          </x14:formula1>
          <xm:sqref>G6</xm:sqref>
        </x14:dataValidation>
        <x14:dataValidation type="list" showInputMessage="1" showErrorMessage="1" errorTitle="Количество ячеек тип 2" error="Указано неверное значение" promptTitle="Количество ячеек тип 2" prompt="Укажите количество ячеек">
          <x14:formula1>
            <xm:f>'Исходные данные '!$G$79:$G$99</xm:f>
          </x14:formula1>
          <xm:sqref>G12</xm:sqref>
        </x14:dataValidation>
        <x14:dataValidation type="list" showInputMessage="1" showErrorMessage="1" errorTitle="Высота ячейки тип 3" error="Указано неверное значение" promptTitle="Высота ячейки тип 3" prompt="Укажите высоту ячейки">
          <x14:formula1>
            <xm:f>'Исходные данные '!$A$108:$A$113</xm:f>
          </x14:formula1>
          <xm:sqref>G16</xm:sqref>
        </x14:dataValidation>
        <x14:dataValidation type="list" showInputMessage="1" showErrorMessage="1" errorTitle="Тип автоматического выключателя" error="Указано неверное значение" promptTitle="Тип автоматического выключателя" prompt="Укажите тип автоматического выключателя">
          <x14:formula1>
            <xm:f>'Исходные данные '!$E$108:$E$148</xm:f>
          </x14:formula1>
          <xm:sqref>G17</xm:sqref>
        </x14:dataValidation>
        <x14:dataValidation type="list" showInputMessage="1" showErrorMessage="1" errorTitle="Количество ячеек тип 3" error="Указано неверное значение" promptTitle="Количество ячеек тип 3" prompt="Укажите количество ячеек">
          <x14:formula1>
            <xm:f>'Исходные данные '!$G$123:$G$143</xm:f>
          </x14:formula1>
          <xm:sqref>G18</xm:sqref>
        </x14:dataValidation>
        <x14:dataValidation type="list" showInputMessage="1" showErrorMessage="1" errorTitle="Высота ячейки тип 4" error="Указано неверное значение" promptTitle="Высота ячейки тип 4" prompt="Укажите высоту ячейки">
          <x14:formula1>
            <xm:f>'Исходные данные '!$A$152:$A$157</xm:f>
          </x14:formula1>
          <xm:sqref>G22</xm:sqref>
        </x14:dataValidation>
        <x14:dataValidation type="list" showInputMessage="1" showErrorMessage="1" errorTitle="Тип автоматического выключателя" error="Указано неверное значение" promptTitle="Тип автоматического выключателя" prompt="Укажите тип автоматического выключателя">
          <x14:formula1>
            <xm:f>'Исходные данные '!$E$152:$E$192</xm:f>
          </x14:formula1>
          <xm:sqref>G23</xm:sqref>
        </x14:dataValidation>
        <x14:dataValidation type="list" showInputMessage="1" showErrorMessage="1" errorTitle="Количество ячеек тип 4" error="Указано неверное значение" promptTitle="Количество ячеек тип 4" prompt="Укажите количество ячеек">
          <x14:formula1>
            <xm:f>'Исходные данные '!$G$167:$G$187</xm:f>
          </x14:formula1>
          <xm:sqref>G24</xm:sqref>
        </x14:dataValidation>
        <x14:dataValidation type="list" showInputMessage="1" showErrorMessage="1" errorTitle="Тип автоматического выключателя" error="Указано неверное значение" promptTitle="Тип автоматического выключателя" prompt="Укажите тип автоматического выключателя">
          <x14:formula1>
            <xm:f>'Исходные данные '!$E$195:$E$235</xm:f>
          </x14:formula1>
          <xm:sqref>G29</xm:sqref>
        </x14:dataValidation>
        <x14:dataValidation type="list" showInputMessage="1" showErrorMessage="1" errorTitle="Вводной АВ" error="Указано неверное значение" promptTitle="Вводной АВ" prompt="Укажите вводной АВ">
          <x14:formula1>
            <xm:f>'Исходные данные '!$Q$3:$Q$11</xm:f>
          </x14:formula1>
          <xm:sqref>C23</xm:sqref>
        </x14:dataValidation>
        <x14:dataValidation type="list" showInputMessage="1" showErrorMessage="1" errorTitle="Секционный АВ" error="Указано неверное значение" promptTitle="Секционный АВ" prompt="Укажите секционный АВ">
          <x14:formula1>
            <xm:f>'Исходные данные '!$S$3:$S$11</xm:f>
          </x14:formula1>
          <xm:sqref>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5"/>
  <sheetViews>
    <sheetView workbookViewId="0"/>
  </sheetViews>
  <sheetFormatPr defaultRowHeight="15" x14ac:dyDescent="0.25"/>
  <cols>
    <col min="1" max="1" width="19.85546875" customWidth="1"/>
    <col min="3" max="3" width="14" bestFit="1" customWidth="1"/>
    <col min="5" max="5" width="22.28515625" bestFit="1" customWidth="1"/>
    <col min="7" max="7" width="20.85546875" customWidth="1"/>
    <col min="8" max="8" width="9.140625" customWidth="1"/>
    <col min="9" max="9" width="18.42578125" customWidth="1"/>
    <col min="10" max="10" width="22.28515625" bestFit="1" customWidth="1"/>
    <col min="11" max="11" width="14.42578125" customWidth="1"/>
    <col min="12" max="12" width="11.5703125" bestFit="1" customWidth="1"/>
    <col min="13" max="13" width="22.7109375" customWidth="1"/>
    <col min="15" max="15" width="10.140625" customWidth="1"/>
    <col min="17" max="17" width="14" customWidth="1"/>
    <col min="19" max="19" width="17.7109375" customWidth="1"/>
    <col min="21" max="22" width="14.5703125" customWidth="1"/>
  </cols>
  <sheetData>
    <row r="1" spans="1:29" x14ac:dyDescent="0.25">
      <c r="A1" s="1">
        <v>1</v>
      </c>
      <c r="B1" s="1">
        <f t="shared" ref="B1:AC1" si="0">A1+1</f>
        <v>2</v>
      </c>
      <c r="C1" s="1">
        <f t="shared" si="0"/>
        <v>3</v>
      </c>
      <c r="D1" s="1">
        <f t="shared" si="0"/>
        <v>4</v>
      </c>
      <c r="E1" s="1">
        <f t="shared" si="0"/>
        <v>5</v>
      </c>
      <c r="F1" s="1">
        <f t="shared" si="0"/>
        <v>6</v>
      </c>
      <c r="G1" s="1">
        <f t="shared" si="0"/>
        <v>7</v>
      </c>
      <c r="H1" s="1">
        <f t="shared" si="0"/>
        <v>8</v>
      </c>
      <c r="I1" s="1">
        <f t="shared" si="0"/>
        <v>9</v>
      </c>
      <c r="J1" s="1">
        <f t="shared" si="0"/>
        <v>10</v>
      </c>
      <c r="K1" s="1">
        <f t="shared" si="0"/>
        <v>11</v>
      </c>
      <c r="L1" s="1">
        <f t="shared" si="0"/>
        <v>12</v>
      </c>
      <c r="M1" s="1">
        <f t="shared" si="0"/>
        <v>13</v>
      </c>
      <c r="N1" s="1">
        <f t="shared" si="0"/>
        <v>14</v>
      </c>
      <c r="O1" s="1">
        <f t="shared" si="0"/>
        <v>15</v>
      </c>
      <c r="P1" s="1">
        <f t="shared" si="0"/>
        <v>16</v>
      </c>
      <c r="Q1" s="1">
        <f t="shared" si="0"/>
        <v>17</v>
      </c>
      <c r="R1" s="1">
        <f t="shared" si="0"/>
        <v>18</v>
      </c>
      <c r="S1" s="1">
        <f t="shared" si="0"/>
        <v>19</v>
      </c>
      <c r="T1" s="1">
        <f t="shared" si="0"/>
        <v>20</v>
      </c>
      <c r="U1" s="1">
        <f t="shared" si="0"/>
        <v>21</v>
      </c>
      <c r="V1" s="1">
        <f t="shared" si="0"/>
        <v>22</v>
      </c>
      <c r="W1" s="1">
        <f t="shared" si="0"/>
        <v>23</v>
      </c>
      <c r="X1" s="1">
        <f t="shared" si="0"/>
        <v>24</v>
      </c>
      <c r="Y1" s="1">
        <f t="shared" si="0"/>
        <v>25</v>
      </c>
      <c r="Z1" s="1">
        <f t="shared" si="0"/>
        <v>26</v>
      </c>
      <c r="AA1" s="1">
        <f t="shared" si="0"/>
        <v>27</v>
      </c>
      <c r="AB1" s="1">
        <f t="shared" si="0"/>
        <v>28</v>
      </c>
      <c r="AC1" s="1">
        <f t="shared" si="0"/>
        <v>29</v>
      </c>
    </row>
    <row r="2" spans="1:29" x14ac:dyDescent="0.25">
      <c r="A2" t="s">
        <v>3</v>
      </c>
      <c r="C2" t="s">
        <v>6</v>
      </c>
      <c r="E2" t="s">
        <v>7</v>
      </c>
      <c r="G2" s="1" t="s">
        <v>8</v>
      </c>
      <c r="I2" t="s">
        <v>18</v>
      </c>
      <c r="K2" t="s">
        <v>20</v>
      </c>
      <c r="M2" t="s">
        <v>24</v>
      </c>
      <c r="O2" t="s">
        <v>28</v>
      </c>
      <c r="Q2" t="s">
        <v>34</v>
      </c>
      <c r="S2" t="s">
        <v>35</v>
      </c>
      <c r="U2" t="s">
        <v>31</v>
      </c>
      <c r="Y2" t="s">
        <v>48</v>
      </c>
      <c r="AC2" t="s">
        <v>49</v>
      </c>
    </row>
    <row r="3" spans="1:29" x14ac:dyDescent="0.25">
      <c r="A3">
        <v>630</v>
      </c>
      <c r="C3">
        <v>31</v>
      </c>
      <c r="E3" t="s">
        <v>46</v>
      </c>
      <c r="G3" s="1">
        <v>1</v>
      </c>
      <c r="I3">
        <v>2100</v>
      </c>
      <c r="K3" t="s">
        <v>21</v>
      </c>
      <c r="M3" t="s">
        <v>25</v>
      </c>
      <c r="O3" t="s">
        <v>29</v>
      </c>
      <c r="Q3" s="1" t="s">
        <v>164</v>
      </c>
      <c r="S3" s="1" t="s">
        <v>164</v>
      </c>
      <c r="U3" t="s">
        <v>32</v>
      </c>
      <c r="W3">
        <f>IF(Лист1!C12=630,0,IF(Лист1!C12=800,1,IF(Лист1!C12=1000,2,IF(Лист1!C12=1250,3,IF(Лист1!C12=1600,4,IF(Лист1!C12=2000,5,IF(Лист1!C12=2500,6,IF(Лист1!C12=3200,7,IF(Лист1!C12=4000,8,9)))))))))</f>
        <v>1</v>
      </c>
      <c r="X3" s="1">
        <v>3</v>
      </c>
      <c r="Y3" s="8" t="s">
        <v>165</v>
      </c>
      <c r="Z3" s="1"/>
      <c r="AA3" s="1"/>
      <c r="AB3" s="1">
        <v>3</v>
      </c>
      <c r="AC3" s="8" t="s">
        <v>165</v>
      </c>
    </row>
    <row r="4" spans="1:29" x14ac:dyDescent="0.25">
      <c r="A4">
        <v>800</v>
      </c>
      <c r="C4">
        <v>54</v>
      </c>
      <c r="E4" t="s">
        <v>47</v>
      </c>
      <c r="G4" s="1" t="s">
        <v>9</v>
      </c>
      <c r="I4">
        <v>2300</v>
      </c>
      <c r="K4" t="s">
        <v>22</v>
      </c>
      <c r="M4" t="s">
        <v>26</v>
      </c>
      <c r="O4" t="s">
        <v>30</v>
      </c>
      <c r="Q4" s="1" t="str">
        <f t="shared" ref="Q4:Q22" ca="1" si="1">IF(INDIRECT(ADDRESS(X3+W$3*20,Y$1))=0,"",INDIRECT(ADDRESS(X3+W$3*20,Y$1)))</f>
        <v>Hyundai HGN08</v>
      </c>
      <c r="S4" s="1" t="str">
        <f t="shared" ref="S4:S23" ca="1" si="2">IF(INDIRECT(ADDRESS(AB3+W$3*20,AC$1))=0,"",INDIRECT(ADDRESS(AB3+W$3*20,AC$1)))</f>
        <v>Hyundai HGN08</v>
      </c>
      <c r="U4" t="s">
        <v>33</v>
      </c>
      <c r="W4">
        <v>0</v>
      </c>
      <c r="X4" s="1">
        <f>X3+1</f>
        <v>4</v>
      </c>
      <c r="Y4" s="8" t="s">
        <v>167</v>
      </c>
      <c r="Z4" s="1"/>
      <c r="AA4" s="1"/>
      <c r="AB4" s="1">
        <f>AB3+1</f>
        <v>4</v>
      </c>
      <c r="AC4" s="8" t="s">
        <v>167</v>
      </c>
    </row>
    <row r="5" spans="1:29" x14ac:dyDescent="0.25">
      <c r="A5">
        <v>1000</v>
      </c>
      <c r="G5" s="1" t="s">
        <v>10</v>
      </c>
      <c r="K5" t="s">
        <v>23</v>
      </c>
      <c r="Q5" s="1" t="str">
        <f ca="1">IF(INDIRECT(ADDRESS(X4+W$3*20,Y$1))=0,"",INDIRECT(ADDRESS(X4+W$3*20,Y$1)))</f>
        <v>Hyundai HGP800</v>
      </c>
      <c r="S5" s="1" t="str">
        <f t="shared" ca="1" si="2"/>
        <v>Hyundai HGP800</v>
      </c>
      <c r="W5">
        <f>W4</f>
        <v>0</v>
      </c>
      <c r="X5" s="1">
        <f t="shared" ref="X5:X68" si="3">X4+1</f>
        <v>5</v>
      </c>
      <c r="Y5" s="8" t="s">
        <v>168</v>
      </c>
      <c r="Z5" s="1"/>
      <c r="AA5" s="1"/>
      <c r="AB5" s="1">
        <f t="shared" ref="AB5:AB68" si="4">AB4+1</f>
        <v>5</v>
      </c>
      <c r="AC5" s="8" t="s">
        <v>168</v>
      </c>
    </row>
    <row r="6" spans="1:29" x14ac:dyDescent="0.25">
      <c r="A6">
        <v>1250</v>
      </c>
      <c r="G6" s="1" t="s">
        <v>11</v>
      </c>
      <c r="Q6" s="1" t="str">
        <f t="shared" ca="1" si="1"/>
        <v>Hyundai HGM800</v>
      </c>
      <c r="S6" s="1" t="str">
        <f t="shared" ca="1" si="2"/>
        <v>Hyundai HGM800</v>
      </c>
      <c r="W6">
        <f t="shared" ref="W6:W69" si="5">W5</f>
        <v>0</v>
      </c>
      <c r="X6" s="1">
        <f t="shared" si="3"/>
        <v>6</v>
      </c>
      <c r="Y6" s="8" t="s">
        <v>169</v>
      </c>
      <c r="Z6" s="1"/>
      <c r="AA6" s="1"/>
      <c r="AB6" s="1">
        <f t="shared" si="4"/>
        <v>6</v>
      </c>
      <c r="AC6" s="8" t="s">
        <v>169</v>
      </c>
    </row>
    <row r="7" spans="1:29" x14ac:dyDescent="0.25">
      <c r="A7">
        <v>1600</v>
      </c>
      <c r="G7" s="1" t="s">
        <v>12</v>
      </c>
      <c r="Q7" s="1" t="str">
        <f t="shared" ca="1" si="1"/>
        <v>CHINT NA8-1600</v>
      </c>
      <c r="S7" s="1" t="str">
        <f t="shared" ca="1" si="2"/>
        <v>CHINT NA8-1600</v>
      </c>
      <c r="W7">
        <f t="shared" si="5"/>
        <v>0</v>
      </c>
      <c r="X7" s="1">
        <f t="shared" si="3"/>
        <v>7</v>
      </c>
      <c r="Y7" s="8" t="s">
        <v>170</v>
      </c>
      <c r="Z7" s="1"/>
      <c r="AA7" s="1"/>
      <c r="AB7" s="1">
        <f t="shared" si="4"/>
        <v>7</v>
      </c>
      <c r="AC7" s="8" t="s">
        <v>170</v>
      </c>
    </row>
    <row r="8" spans="1:29" x14ac:dyDescent="0.25">
      <c r="A8">
        <v>2000</v>
      </c>
      <c r="G8" s="1" t="s">
        <v>13</v>
      </c>
      <c r="Q8" s="1" t="str">
        <f t="shared" ca="1" si="1"/>
        <v>CHINT NA8-2500</v>
      </c>
      <c r="S8" s="1" t="str">
        <f t="shared" ca="1" si="2"/>
        <v>CHINT NA8-2500</v>
      </c>
      <c r="W8">
        <f t="shared" si="5"/>
        <v>0</v>
      </c>
      <c r="X8" s="1">
        <f t="shared" si="3"/>
        <v>8</v>
      </c>
      <c r="Y8" s="8" t="s">
        <v>171</v>
      </c>
      <c r="Z8" s="1"/>
      <c r="AA8" s="1"/>
      <c r="AB8" s="1">
        <f t="shared" si="4"/>
        <v>8</v>
      </c>
      <c r="AC8" s="8" t="s">
        <v>171</v>
      </c>
    </row>
    <row r="9" spans="1:29" x14ac:dyDescent="0.25">
      <c r="A9">
        <v>2500</v>
      </c>
      <c r="G9" s="1" t="s">
        <v>14</v>
      </c>
      <c r="Q9" s="1" t="str">
        <f t="shared" ca="1" si="1"/>
        <v>CHINT NM8N-800</v>
      </c>
      <c r="S9" s="1" t="str">
        <f t="shared" ca="1" si="2"/>
        <v>CHINT NM8N-800</v>
      </c>
      <c r="W9">
        <f t="shared" si="5"/>
        <v>0</v>
      </c>
      <c r="X9" s="1">
        <f t="shared" si="3"/>
        <v>9</v>
      </c>
      <c r="Y9" s="8" t="s">
        <v>172</v>
      </c>
      <c r="Z9" s="1"/>
      <c r="AA9" s="1"/>
      <c r="AB9" s="1">
        <f t="shared" si="4"/>
        <v>9</v>
      </c>
      <c r="AC9" s="8" t="s">
        <v>172</v>
      </c>
    </row>
    <row r="10" spans="1:29" x14ac:dyDescent="0.25">
      <c r="A10">
        <v>3200</v>
      </c>
      <c r="Q10" s="1" t="str">
        <f t="shared" ca="1" si="1"/>
        <v>CHINT NM8N-1600</v>
      </c>
      <c r="S10" s="1" t="str">
        <f t="shared" ca="1" si="2"/>
        <v>CHINT NM8N-1600</v>
      </c>
      <c r="W10">
        <f t="shared" si="5"/>
        <v>0</v>
      </c>
      <c r="X10" s="1">
        <f t="shared" si="3"/>
        <v>10</v>
      </c>
      <c r="Y10" s="8" t="s">
        <v>173</v>
      </c>
      <c r="Z10" s="1"/>
      <c r="AA10" s="1"/>
      <c r="AB10" s="1">
        <f t="shared" si="4"/>
        <v>10</v>
      </c>
      <c r="AC10" s="8" t="s">
        <v>173</v>
      </c>
    </row>
    <row r="11" spans="1:29" x14ac:dyDescent="0.25">
      <c r="A11">
        <v>4000</v>
      </c>
      <c r="Q11" s="1" t="str">
        <f t="shared" ca="1" si="1"/>
        <v>CHINT NXM-800</v>
      </c>
      <c r="S11" s="1" t="str">
        <f t="shared" ca="1" si="2"/>
        <v>CHINT NXM-800</v>
      </c>
      <c r="W11">
        <f t="shared" si="5"/>
        <v>0</v>
      </c>
      <c r="X11" s="1">
        <f t="shared" si="3"/>
        <v>11</v>
      </c>
      <c r="Y11" s="8"/>
      <c r="Z11" s="1"/>
      <c r="AA11" s="1"/>
      <c r="AB11" s="1">
        <f t="shared" si="4"/>
        <v>11</v>
      </c>
      <c r="AC11" s="8"/>
    </row>
    <row r="12" spans="1:29" x14ac:dyDescent="0.25">
      <c r="Q12" s="1" t="str">
        <f t="shared" ca="1" si="1"/>
        <v/>
      </c>
      <c r="S12" s="1" t="str">
        <f t="shared" ca="1" si="2"/>
        <v/>
      </c>
      <c r="W12">
        <f t="shared" si="5"/>
        <v>0</v>
      </c>
      <c r="X12" s="1">
        <f t="shared" si="3"/>
        <v>12</v>
      </c>
      <c r="Y12" s="8"/>
      <c r="Z12" s="1"/>
      <c r="AA12" s="1"/>
      <c r="AB12" s="1">
        <f t="shared" si="4"/>
        <v>12</v>
      </c>
      <c r="AC12" s="8"/>
    </row>
    <row r="13" spans="1:29" x14ac:dyDescent="0.25">
      <c r="Q13" s="1" t="str">
        <f t="shared" ca="1" si="1"/>
        <v/>
      </c>
      <c r="S13" s="1" t="str">
        <f t="shared" ca="1" si="2"/>
        <v/>
      </c>
      <c r="W13">
        <f t="shared" si="5"/>
        <v>0</v>
      </c>
      <c r="X13" s="1">
        <f t="shared" si="3"/>
        <v>13</v>
      </c>
      <c r="Y13" s="9"/>
      <c r="AB13" s="1">
        <f t="shared" si="4"/>
        <v>13</v>
      </c>
      <c r="AC13" s="9"/>
    </row>
    <row r="14" spans="1:29" x14ac:dyDescent="0.25">
      <c r="Q14" s="1" t="str">
        <f t="shared" ca="1" si="1"/>
        <v/>
      </c>
      <c r="S14" s="1" t="str">
        <f t="shared" ca="1" si="2"/>
        <v/>
      </c>
      <c r="W14">
        <f t="shared" si="5"/>
        <v>0</v>
      </c>
      <c r="X14" s="1">
        <f t="shared" si="3"/>
        <v>14</v>
      </c>
      <c r="Y14" s="9"/>
      <c r="AB14" s="1">
        <f t="shared" si="4"/>
        <v>14</v>
      </c>
      <c r="AC14" s="9"/>
    </row>
    <row r="15" spans="1:29" x14ac:dyDescent="0.25">
      <c r="Q15" s="1" t="str">
        <f t="shared" ca="1" si="1"/>
        <v/>
      </c>
      <c r="S15" s="1" t="str">
        <f t="shared" ca="1" si="2"/>
        <v/>
      </c>
      <c r="W15">
        <f t="shared" si="5"/>
        <v>0</v>
      </c>
      <c r="X15" s="1">
        <f t="shared" si="3"/>
        <v>15</v>
      </c>
      <c r="Y15" s="9"/>
      <c r="AB15" s="1">
        <f t="shared" si="4"/>
        <v>15</v>
      </c>
      <c r="AC15" s="9"/>
    </row>
    <row r="16" spans="1:29" x14ac:dyDescent="0.25">
      <c r="Q16" s="1" t="str">
        <f t="shared" ca="1" si="1"/>
        <v/>
      </c>
      <c r="S16" s="1" t="str">
        <f t="shared" ca="1" si="2"/>
        <v/>
      </c>
      <c r="W16">
        <f t="shared" si="5"/>
        <v>0</v>
      </c>
      <c r="X16" s="1">
        <f t="shared" si="3"/>
        <v>16</v>
      </c>
      <c r="Y16" s="9"/>
      <c r="AB16" s="1">
        <f t="shared" si="4"/>
        <v>16</v>
      </c>
      <c r="AC16" s="9"/>
    </row>
    <row r="17" spans="1:29" x14ac:dyDescent="0.25">
      <c r="Q17" s="1" t="str">
        <f t="shared" ca="1" si="1"/>
        <v/>
      </c>
      <c r="S17" s="1" t="str">
        <f t="shared" ca="1" si="2"/>
        <v/>
      </c>
      <c r="W17">
        <f t="shared" si="5"/>
        <v>0</v>
      </c>
      <c r="X17" s="1">
        <f t="shared" si="3"/>
        <v>17</v>
      </c>
      <c r="Y17" s="9"/>
      <c r="AB17" s="1">
        <f t="shared" si="4"/>
        <v>17</v>
      </c>
      <c r="AC17" s="9"/>
    </row>
    <row r="18" spans="1:29" x14ac:dyDescent="0.25">
      <c r="Q18" s="1" t="str">
        <f t="shared" ca="1" si="1"/>
        <v/>
      </c>
      <c r="S18" s="1" t="str">
        <f t="shared" ca="1" si="2"/>
        <v/>
      </c>
      <c r="W18">
        <f t="shared" si="5"/>
        <v>0</v>
      </c>
      <c r="X18" s="1">
        <f t="shared" si="3"/>
        <v>18</v>
      </c>
      <c r="Y18" s="9"/>
      <c r="AB18" s="1">
        <f t="shared" si="4"/>
        <v>18</v>
      </c>
      <c r="AC18" s="9"/>
    </row>
    <row r="19" spans="1:29" x14ac:dyDescent="0.25">
      <c r="A19" t="s">
        <v>163</v>
      </c>
      <c r="C19" t="s">
        <v>162</v>
      </c>
      <c r="E19" t="s">
        <v>139</v>
      </c>
      <c r="I19" t="s">
        <v>107</v>
      </c>
      <c r="J19" t="s">
        <v>108</v>
      </c>
      <c r="K19" t="s">
        <v>109</v>
      </c>
      <c r="L19" t="s">
        <v>124</v>
      </c>
      <c r="M19" t="s">
        <v>133</v>
      </c>
      <c r="N19" t="s">
        <v>136</v>
      </c>
      <c r="Q19" s="1" t="str">
        <f t="shared" ca="1" si="1"/>
        <v/>
      </c>
      <c r="S19" s="1" t="str">
        <f t="shared" ca="1" si="2"/>
        <v/>
      </c>
      <c r="W19">
        <f t="shared" si="5"/>
        <v>0</v>
      </c>
      <c r="X19" s="1">
        <f t="shared" si="3"/>
        <v>19</v>
      </c>
      <c r="Y19" s="9"/>
      <c r="AB19" s="1">
        <f t="shared" si="4"/>
        <v>19</v>
      </c>
      <c r="AC19" s="9"/>
    </row>
    <row r="20" spans="1:29" x14ac:dyDescent="0.25">
      <c r="A20">
        <v>100</v>
      </c>
      <c r="C20">
        <v>6</v>
      </c>
      <c r="E20" t="s">
        <v>137</v>
      </c>
      <c r="G20">
        <f>IF(Лист1!G4=100,9,IF(Лист1!G4=150,10,IF(Лист1!G4=200,11,IF(Лист1!G4=300,12,IF(Лист1!G4=400,13,IF(Лист1!G4=600,14,15))))))</f>
        <v>10</v>
      </c>
      <c r="H20">
        <v>20</v>
      </c>
      <c r="I20" t="s">
        <v>53</v>
      </c>
      <c r="J20" t="s">
        <v>79</v>
      </c>
      <c r="K20" t="s">
        <v>116</v>
      </c>
      <c r="L20" t="s">
        <v>116</v>
      </c>
      <c r="M20" t="s">
        <v>125</v>
      </c>
      <c r="N20" t="s">
        <v>134</v>
      </c>
      <c r="Q20" s="1" t="str">
        <f t="shared" ca="1" si="1"/>
        <v/>
      </c>
      <c r="S20" s="1" t="str">
        <f t="shared" ca="1" si="2"/>
        <v/>
      </c>
      <c r="W20">
        <f t="shared" si="5"/>
        <v>0</v>
      </c>
      <c r="X20" s="1">
        <f t="shared" si="3"/>
        <v>20</v>
      </c>
      <c r="Y20" s="9"/>
      <c r="AB20" s="1">
        <f t="shared" si="4"/>
        <v>20</v>
      </c>
      <c r="AC20" s="9"/>
    </row>
    <row r="21" spans="1:29" x14ac:dyDescent="0.25">
      <c r="A21">
        <v>150</v>
      </c>
      <c r="C21">
        <v>16</v>
      </c>
      <c r="E21" t="str">
        <f ca="1">IF(INDIRECT(ADDRESS(H20,G$20))=0,"",INDIRECT(ADDRESS(H20,G$20)))</f>
        <v>SE iC60 3p+iQF</v>
      </c>
      <c r="H21">
        <f>H20+1</f>
        <v>21</v>
      </c>
      <c r="I21" t="s">
        <v>54</v>
      </c>
      <c r="J21" t="s">
        <v>80</v>
      </c>
      <c r="K21" t="s">
        <v>117</v>
      </c>
      <c r="L21" t="s">
        <v>117</v>
      </c>
      <c r="M21" t="s">
        <v>126</v>
      </c>
      <c r="N21" t="s">
        <v>135</v>
      </c>
      <c r="Q21" s="1" t="str">
        <f t="shared" ca="1" si="1"/>
        <v/>
      </c>
      <c r="S21" s="1" t="str">
        <f t="shared" ca="1" si="2"/>
        <v/>
      </c>
      <c r="W21">
        <f t="shared" si="5"/>
        <v>0</v>
      </c>
      <c r="X21" s="1">
        <f t="shared" si="3"/>
        <v>21</v>
      </c>
      <c r="Y21" s="9"/>
      <c r="AB21" s="1">
        <f t="shared" si="4"/>
        <v>21</v>
      </c>
      <c r="AC21" s="9"/>
    </row>
    <row r="22" spans="1:29" x14ac:dyDescent="0.25">
      <c r="A22">
        <v>200</v>
      </c>
      <c r="C22">
        <v>25</v>
      </c>
      <c r="E22" t="str">
        <f ca="1">IF(INDIRECT(ADDRESS(H21,G$20))=0,"",INDIRECT(ADDRESS(H21,G$20)))</f>
        <v>SE iC60 3p+2iQF</v>
      </c>
      <c r="H22">
        <f t="shared" ref="H22:H60" si="6">H21+1</f>
        <v>22</v>
      </c>
      <c r="I22" t="s">
        <v>55</v>
      </c>
      <c r="J22" t="s">
        <v>81</v>
      </c>
      <c r="K22" t="s">
        <v>118</v>
      </c>
      <c r="L22" t="s">
        <v>118</v>
      </c>
      <c r="M22" t="s">
        <v>127</v>
      </c>
      <c r="Q22" s="1" t="str">
        <f t="shared" ca="1" si="1"/>
        <v/>
      </c>
      <c r="S22" s="1" t="str">
        <f t="shared" ca="1" si="2"/>
        <v/>
      </c>
      <c r="W22">
        <f t="shared" si="5"/>
        <v>0</v>
      </c>
      <c r="X22" s="1">
        <f t="shared" si="3"/>
        <v>22</v>
      </c>
      <c r="Y22" s="9"/>
      <c r="AB22" s="1">
        <f t="shared" si="4"/>
        <v>22</v>
      </c>
      <c r="AC22" s="9"/>
    </row>
    <row r="23" spans="1:29" x14ac:dyDescent="0.25">
      <c r="A23">
        <v>300</v>
      </c>
      <c r="C23">
        <v>32</v>
      </c>
      <c r="E23" t="str">
        <f ca="1">IF(INDIRECT(ADDRESS(H22,G$20))=0,"",INDIRECT(ADDRESS(H22,G$20)))</f>
        <v>SE iC60 3p+iMX</v>
      </c>
      <c r="H23">
        <f t="shared" si="6"/>
        <v>23</v>
      </c>
      <c r="I23" t="s">
        <v>56</v>
      </c>
      <c r="J23" t="s">
        <v>82</v>
      </c>
      <c r="K23" t="s">
        <v>119</v>
      </c>
      <c r="L23" t="s">
        <v>119</v>
      </c>
      <c r="M23" t="s">
        <v>128</v>
      </c>
      <c r="Q23" s="1" t="str">
        <f ca="1">IF(INDIRECT(ADDRESS(X22+W$3*20,Y$1))=0,"",INDIRECT(ADDRESS(X22+W$3*20,Y$1)))</f>
        <v/>
      </c>
      <c r="S23" s="1" t="str">
        <f t="shared" ca="1" si="2"/>
        <v/>
      </c>
      <c r="W23">
        <v>1</v>
      </c>
      <c r="X23" s="1">
        <f t="shared" si="3"/>
        <v>23</v>
      </c>
      <c r="Y23" s="8" t="s">
        <v>166</v>
      </c>
      <c r="Z23" s="1"/>
      <c r="AA23" s="1"/>
      <c r="AB23" s="1">
        <f t="shared" si="4"/>
        <v>23</v>
      </c>
      <c r="AC23" s="8" t="s">
        <v>166</v>
      </c>
    </row>
    <row r="24" spans="1:29" x14ac:dyDescent="0.25">
      <c r="A24">
        <v>400</v>
      </c>
      <c r="C24">
        <v>40</v>
      </c>
      <c r="E24" t="str">
        <f t="shared" ref="E24:E60" ca="1" si="7">IF(INDIRECT(ADDRESS(H23,G$20))=0,"",INDIRECT(ADDRESS(H23,G$20)))</f>
        <v>SE iC60 4p</v>
      </c>
      <c r="H24">
        <f t="shared" si="6"/>
        <v>24</v>
      </c>
      <c r="I24" t="s">
        <v>57</v>
      </c>
      <c r="J24" t="s">
        <v>83</v>
      </c>
      <c r="K24" t="s">
        <v>120</v>
      </c>
      <c r="L24" t="s">
        <v>120</v>
      </c>
      <c r="M24" t="s">
        <v>129</v>
      </c>
      <c r="W24">
        <f t="shared" si="5"/>
        <v>1</v>
      </c>
      <c r="X24" s="1">
        <f t="shared" si="3"/>
        <v>24</v>
      </c>
      <c r="Y24" s="8" t="s">
        <v>174</v>
      </c>
      <c r="Z24" s="1"/>
      <c r="AA24" s="1"/>
      <c r="AB24" s="1">
        <f t="shared" si="4"/>
        <v>24</v>
      </c>
      <c r="AC24" s="8" t="s">
        <v>174</v>
      </c>
    </row>
    <row r="25" spans="1:29" x14ac:dyDescent="0.25">
      <c r="A25">
        <v>600</v>
      </c>
      <c r="C25">
        <v>50</v>
      </c>
      <c r="E25" t="str">
        <f t="shared" ca="1" si="7"/>
        <v>SE iC60 4p+iQF</v>
      </c>
      <c r="H25">
        <f t="shared" si="6"/>
        <v>25</v>
      </c>
      <c r="I25" t="s">
        <v>58</v>
      </c>
      <c r="J25" t="s">
        <v>84</v>
      </c>
      <c r="K25" t="s">
        <v>121</v>
      </c>
      <c r="L25" t="s">
        <v>121</v>
      </c>
      <c r="M25" t="s">
        <v>130</v>
      </c>
      <c r="W25">
        <f t="shared" si="5"/>
        <v>1</v>
      </c>
      <c r="X25" s="1">
        <f t="shared" si="3"/>
        <v>25</v>
      </c>
      <c r="Y25" s="8" t="s">
        <v>175</v>
      </c>
      <c r="Z25" s="1"/>
      <c r="AA25" s="1"/>
      <c r="AB25" s="1">
        <f t="shared" si="4"/>
        <v>25</v>
      </c>
      <c r="AC25" s="8" t="s">
        <v>175</v>
      </c>
    </row>
    <row r="26" spans="1:29" x14ac:dyDescent="0.25">
      <c r="C26">
        <v>63</v>
      </c>
      <c r="E26" t="str">
        <f t="shared" ca="1" si="7"/>
        <v>SE iC60 4p+2iQF</v>
      </c>
      <c r="H26">
        <f t="shared" si="6"/>
        <v>26</v>
      </c>
      <c r="I26" t="s">
        <v>59</v>
      </c>
      <c r="J26" t="s">
        <v>85</v>
      </c>
      <c r="K26" t="s">
        <v>122</v>
      </c>
      <c r="L26" t="s">
        <v>122</v>
      </c>
      <c r="M26" t="s">
        <v>131</v>
      </c>
      <c r="W26">
        <f t="shared" si="5"/>
        <v>1</v>
      </c>
      <c r="X26" s="1">
        <f t="shared" si="3"/>
        <v>26</v>
      </c>
      <c r="Y26" s="8" t="s">
        <v>169</v>
      </c>
      <c r="Z26" s="1"/>
      <c r="AA26" s="1"/>
      <c r="AB26" s="1">
        <f t="shared" si="4"/>
        <v>26</v>
      </c>
      <c r="AC26" s="8" t="s">
        <v>169</v>
      </c>
    </row>
    <row r="27" spans="1:29" x14ac:dyDescent="0.25">
      <c r="C27">
        <v>125</v>
      </c>
      <c r="E27" t="str">
        <f t="shared" ca="1" si="7"/>
        <v>SE iC60 4p+iMX</v>
      </c>
      <c r="H27">
        <f t="shared" si="6"/>
        <v>27</v>
      </c>
      <c r="I27" t="s">
        <v>60</v>
      </c>
      <c r="J27" t="s">
        <v>86</v>
      </c>
      <c r="K27" t="s">
        <v>123</v>
      </c>
      <c r="L27" t="s">
        <v>123</v>
      </c>
      <c r="M27" t="s">
        <v>132</v>
      </c>
      <c r="W27">
        <f t="shared" si="5"/>
        <v>1</v>
      </c>
      <c r="X27" s="1">
        <f t="shared" si="3"/>
        <v>27</v>
      </c>
      <c r="Y27" s="8" t="s">
        <v>170</v>
      </c>
      <c r="Z27" s="1"/>
      <c r="AA27" s="1"/>
      <c r="AB27" s="1">
        <f t="shared" si="4"/>
        <v>27</v>
      </c>
      <c r="AC27" s="8" t="s">
        <v>170</v>
      </c>
    </row>
    <row r="28" spans="1:29" x14ac:dyDescent="0.25">
      <c r="C28">
        <v>160</v>
      </c>
      <c r="E28" t="str">
        <f t="shared" ca="1" si="7"/>
        <v>SE NG125 3p</v>
      </c>
      <c r="H28">
        <f t="shared" si="6"/>
        <v>28</v>
      </c>
      <c r="I28" t="s">
        <v>61</v>
      </c>
      <c r="J28" t="s">
        <v>87</v>
      </c>
      <c r="W28">
        <f t="shared" si="5"/>
        <v>1</v>
      </c>
      <c r="X28" s="1">
        <f t="shared" si="3"/>
        <v>28</v>
      </c>
      <c r="Y28" s="8" t="s">
        <v>172</v>
      </c>
      <c r="Z28" s="1"/>
      <c r="AA28" s="1"/>
      <c r="AB28" s="1">
        <f t="shared" si="4"/>
        <v>28</v>
      </c>
      <c r="AC28" s="8" t="s">
        <v>172</v>
      </c>
    </row>
    <row r="29" spans="1:29" x14ac:dyDescent="0.25">
      <c r="E29" t="str">
        <f t="shared" ca="1" si="7"/>
        <v>SE NG125 4p</v>
      </c>
      <c r="H29">
        <f t="shared" si="6"/>
        <v>29</v>
      </c>
      <c r="I29" t="s">
        <v>62</v>
      </c>
      <c r="J29" t="s">
        <v>88</v>
      </c>
      <c r="L29" t="s">
        <v>125</v>
      </c>
      <c r="M29" t="s">
        <v>134</v>
      </c>
      <c r="W29">
        <f t="shared" si="5"/>
        <v>1</v>
      </c>
      <c r="X29" s="1">
        <f t="shared" si="3"/>
        <v>29</v>
      </c>
      <c r="Y29" s="8" t="s">
        <v>176</v>
      </c>
      <c r="Z29" s="1"/>
      <c r="AA29" s="1"/>
      <c r="AB29" s="1">
        <f t="shared" si="4"/>
        <v>29</v>
      </c>
      <c r="AC29" s="8" t="s">
        <v>176</v>
      </c>
    </row>
    <row r="30" spans="1:29" x14ac:dyDescent="0.25">
      <c r="E30" t="str">
        <f t="shared" ca="1" si="7"/>
        <v>SE iLD 4p</v>
      </c>
      <c r="H30">
        <f t="shared" si="6"/>
        <v>30</v>
      </c>
      <c r="I30" t="s">
        <v>63</v>
      </c>
      <c r="J30" t="s">
        <v>89</v>
      </c>
      <c r="L30" t="s">
        <v>126</v>
      </c>
      <c r="M30" t="s">
        <v>135</v>
      </c>
      <c r="W30">
        <f t="shared" si="5"/>
        <v>1</v>
      </c>
      <c r="X30" s="1">
        <f t="shared" si="3"/>
        <v>30</v>
      </c>
      <c r="Y30" s="8" t="s">
        <v>177</v>
      </c>
      <c r="Z30" s="1"/>
      <c r="AA30" s="1"/>
      <c r="AB30" s="1">
        <f t="shared" si="4"/>
        <v>30</v>
      </c>
      <c r="AC30" s="8" t="s">
        <v>177</v>
      </c>
    </row>
    <row r="31" spans="1:29" x14ac:dyDescent="0.25">
      <c r="E31" t="str">
        <f t="shared" ca="1" si="7"/>
        <v>SE DPN N Vigi 3p+N</v>
      </c>
      <c r="H31">
        <f t="shared" si="6"/>
        <v>31</v>
      </c>
      <c r="I31" t="s">
        <v>64</v>
      </c>
      <c r="J31" t="s">
        <v>90</v>
      </c>
      <c r="L31" t="s">
        <v>127</v>
      </c>
      <c r="W31">
        <f t="shared" si="5"/>
        <v>1</v>
      </c>
      <c r="X31" s="1">
        <f t="shared" si="3"/>
        <v>31</v>
      </c>
      <c r="Y31" s="8"/>
      <c r="Z31" s="1"/>
      <c r="AA31" s="1"/>
      <c r="AB31" s="1">
        <f t="shared" si="4"/>
        <v>31</v>
      </c>
      <c r="AC31" s="8"/>
    </row>
    <row r="32" spans="1:29" x14ac:dyDescent="0.25">
      <c r="E32" t="str">
        <f t="shared" ca="1" si="7"/>
        <v>SE GV2+GVAD+GVAN</v>
      </c>
      <c r="H32">
        <f t="shared" si="6"/>
        <v>32</v>
      </c>
      <c r="I32" t="s">
        <v>65</v>
      </c>
      <c r="J32" t="s">
        <v>91</v>
      </c>
      <c r="L32" t="s">
        <v>128</v>
      </c>
      <c r="W32">
        <f t="shared" si="5"/>
        <v>1</v>
      </c>
      <c r="X32" s="1">
        <f t="shared" si="3"/>
        <v>32</v>
      </c>
      <c r="Y32" s="8"/>
      <c r="Z32" s="1"/>
      <c r="AA32" s="1"/>
      <c r="AB32" s="1">
        <f t="shared" si="4"/>
        <v>32</v>
      </c>
      <c r="AC32" s="8"/>
    </row>
    <row r="33" spans="5:29" x14ac:dyDescent="0.25">
      <c r="E33" t="str">
        <f t="shared" ca="1" si="7"/>
        <v>SE GV2+GVAD+GVAN+GVAU</v>
      </c>
      <c r="H33">
        <f t="shared" si="6"/>
        <v>33</v>
      </c>
      <c r="I33" t="s">
        <v>66</v>
      </c>
      <c r="J33" t="s">
        <v>92</v>
      </c>
      <c r="L33" t="s">
        <v>129</v>
      </c>
      <c r="W33">
        <f t="shared" si="5"/>
        <v>1</v>
      </c>
      <c r="X33" s="1">
        <f t="shared" si="3"/>
        <v>33</v>
      </c>
      <c r="Y33" s="9"/>
      <c r="AB33" s="1">
        <f t="shared" si="4"/>
        <v>33</v>
      </c>
      <c r="AC33" s="9"/>
    </row>
    <row r="34" spans="5:29" x14ac:dyDescent="0.25">
      <c r="E34" t="str">
        <f t="shared" ca="1" si="7"/>
        <v>SE GV3+GVAD</v>
      </c>
      <c r="G34" t="s">
        <v>140</v>
      </c>
      <c r="H34">
        <f t="shared" si="6"/>
        <v>34</v>
      </c>
      <c r="I34" t="s">
        <v>67</v>
      </c>
      <c r="J34" t="s">
        <v>93</v>
      </c>
      <c r="L34" t="s">
        <v>130</v>
      </c>
      <c r="W34">
        <f t="shared" si="5"/>
        <v>1</v>
      </c>
      <c r="X34" s="1">
        <f t="shared" si="3"/>
        <v>34</v>
      </c>
      <c r="Y34" s="9"/>
      <c r="AB34" s="1">
        <f t="shared" si="4"/>
        <v>34</v>
      </c>
      <c r="AC34" s="9"/>
    </row>
    <row r="35" spans="5:29" x14ac:dyDescent="0.25">
      <c r="E35" t="str">
        <f t="shared" ca="1" si="7"/>
        <v>SE GV3+GVAD+GVAN</v>
      </c>
      <c r="G35">
        <v>0</v>
      </c>
      <c r="H35">
        <f t="shared" si="6"/>
        <v>35</v>
      </c>
      <c r="I35" t="s">
        <v>68</v>
      </c>
      <c r="J35" t="s">
        <v>94</v>
      </c>
      <c r="L35" t="s">
        <v>131</v>
      </c>
      <c r="W35">
        <f t="shared" si="5"/>
        <v>1</v>
      </c>
      <c r="X35" s="1">
        <f t="shared" si="3"/>
        <v>35</v>
      </c>
      <c r="Y35" s="9"/>
      <c r="AB35" s="1">
        <f t="shared" si="4"/>
        <v>35</v>
      </c>
      <c r="AC35" s="9"/>
    </row>
    <row r="36" spans="5:29" x14ac:dyDescent="0.25">
      <c r="E36" t="str">
        <f t="shared" ca="1" si="7"/>
        <v>SE GV3+GVAD+GVAN+GVAU</v>
      </c>
      <c r="G36">
        <f>G35+1</f>
        <v>1</v>
      </c>
      <c r="H36">
        <f t="shared" si="6"/>
        <v>36</v>
      </c>
      <c r="I36" t="s">
        <v>69</v>
      </c>
      <c r="J36" t="s">
        <v>95</v>
      </c>
      <c r="L36" t="s">
        <v>132</v>
      </c>
      <c r="W36">
        <f t="shared" si="5"/>
        <v>1</v>
      </c>
      <c r="X36" s="1">
        <f t="shared" si="3"/>
        <v>36</v>
      </c>
      <c r="Y36" s="9"/>
      <c r="AB36" s="1">
        <f t="shared" si="4"/>
        <v>36</v>
      </c>
      <c r="AC36" s="9"/>
    </row>
    <row r="37" spans="5:29" x14ac:dyDescent="0.25">
      <c r="E37" t="str">
        <f t="shared" ca="1" si="7"/>
        <v>SE GV4</v>
      </c>
      <c r="G37">
        <f t="shared" ref="G37:G55" si="8">G36+1</f>
        <v>2</v>
      </c>
      <c r="H37">
        <f t="shared" si="6"/>
        <v>37</v>
      </c>
      <c r="I37" t="s">
        <v>70</v>
      </c>
      <c r="J37" t="s">
        <v>96</v>
      </c>
      <c r="W37">
        <f t="shared" si="5"/>
        <v>1</v>
      </c>
      <c r="X37" s="1">
        <f t="shared" si="3"/>
        <v>37</v>
      </c>
      <c r="Y37" s="9"/>
      <c r="AB37" s="1">
        <f t="shared" si="4"/>
        <v>37</v>
      </c>
      <c r="AC37" s="9"/>
    </row>
    <row r="38" spans="5:29" x14ac:dyDescent="0.25">
      <c r="E38" t="str">
        <f t="shared" ca="1" si="7"/>
        <v>SE NSX100/160/250 3p</v>
      </c>
      <c r="G38">
        <f t="shared" si="8"/>
        <v>3</v>
      </c>
      <c r="H38">
        <f t="shared" si="6"/>
        <v>38</v>
      </c>
      <c r="I38" t="s">
        <v>71</v>
      </c>
      <c r="J38" t="s">
        <v>110</v>
      </c>
      <c r="W38">
        <f t="shared" si="5"/>
        <v>1</v>
      </c>
      <c r="X38" s="1">
        <f t="shared" si="3"/>
        <v>38</v>
      </c>
      <c r="Y38" s="9"/>
      <c r="AB38" s="1">
        <f t="shared" si="4"/>
        <v>38</v>
      </c>
      <c r="AC38" s="9"/>
    </row>
    <row r="39" spans="5:29" x14ac:dyDescent="0.25">
      <c r="E39" t="str">
        <f t="shared" ca="1" si="7"/>
        <v>ABB XT1 3p</v>
      </c>
      <c r="G39">
        <f t="shared" si="8"/>
        <v>4</v>
      </c>
      <c r="H39">
        <f t="shared" si="6"/>
        <v>39</v>
      </c>
      <c r="I39" t="s">
        <v>72</v>
      </c>
      <c r="J39" t="s">
        <v>111</v>
      </c>
      <c r="W39">
        <f t="shared" si="5"/>
        <v>1</v>
      </c>
      <c r="X39" s="1">
        <f t="shared" si="3"/>
        <v>39</v>
      </c>
      <c r="Y39" s="9"/>
      <c r="AB39" s="1">
        <f t="shared" si="4"/>
        <v>39</v>
      </c>
      <c r="AC39" s="9"/>
    </row>
    <row r="40" spans="5:29" x14ac:dyDescent="0.25">
      <c r="E40" t="str">
        <f t="shared" ca="1" si="7"/>
        <v>ABB ХТ1 4р</v>
      </c>
      <c r="G40">
        <f t="shared" si="8"/>
        <v>5</v>
      </c>
      <c r="H40">
        <f t="shared" si="6"/>
        <v>40</v>
      </c>
      <c r="I40" t="s">
        <v>73</v>
      </c>
      <c r="J40" t="s">
        <v>112</v>
      </c>
      <c r="W40">
        <f t="shared" si="5"/>
        <v>1</v>
      </c>
      <c r="X40" s="1">
        <f t="shared" si="3"/>
        <v>40</v>
      </c>
      <c r="Y40" s="9"/>
      <c r="AB40" s="1">
        <f t="shared" si="4"/>
        <v>40</v>
      </c>
      <c r="AC40" s="9"/>
    </row>
    <row r="41" spans="5:29" x14ac:dyDescent="0.25">
      <c r="E41" t="str">
        <f t="shared" ca="1" si="7"/>
        <v>ABB ХТ2 3р</v>
      </c>
      <c r="G41">
        <f t="shared" si="8"/>
        <v>6</v>
      </c>
      <c r="H41">
        <f t="shared" si="6"/>
        <v>41</v>
      </c>
      <c r="I41" t="s">
        <v>74</v>
      </c>
      <c r="J41" t="s">
        <v>113</v>
      </c>
      <c r="W41">
        <f t="shared" si="5"/>
        <v>1</v>
      </c>
      <c r="X41" s="1">
        <f t="shared" si="3"/>
        <v>41</v>
      </c>
      <c r="Y41" s="9"/>
      <c r="AB41" s="1">
        <f t="shared" si="4"/>
        <v>41</v>
      </c>
      <c r="AC41" s="9"/>
    </row>
    <row r="42" spans="5:29" x14ac:dyDescent="0.25">
      <c r="E42" t="str">
        <f t="shared" ca="1" si="7"/>
        <v>ABB ХТ3 3р</v>
      </c>
      <c r="G42">
        <f t="shared" si="8"/>
        <v>7</v>
      </c>
      <c r="H42">
        <f t="shared" si="6"/>
        <v>42</v>
      </c>
      <c r="I42" t="s">
        <v>75</v>
      </c>
      <c r="J42" t="s">
        <v>114</v>
      </c>
      <c r="W42">
        <f t="shared" si="5"/>
        <v>1</v>
      </c>
      <c r="X42" s="1">
        <f t="shared" si="3"/>
        <v>42</v>
      </c>
      <c r="Y42" s="9"/>
      <c r="AB42" s="1">
        <f t="shared" si="4"/>
        <v>42</v>
      </c>
      <c r="AC42" s="9"/>
    </row>
    <row r="43" spans="5:29" x14ac:dyDescent="0.25">
      <c r="E43" t="str">
        <f t="shared" ca="1" si="7"/>
        <v>ABB ХТ4 3р</v>
      </c>
      <c r="G43">
        <f t="shared" si="8"/>
        <v>8</v>
      </c>
      <c r="H43">
        <f t="shared" si="6"/>
        <v>43</v>
      </c>
      <c r="I43" t="s">
        <v>76</v>
      </c>
      <c r="J43" t="s">
        <v>115</v>
      </c>
      <c r="W43">
        <f>W23+1</f>
        <v>2</v>
      </c>
      <c r="X43" s="1">
        <f t="shared" si="3"/>
        <v>43</v>
      </c>
      <c r="Y43" s="8" t="s">
        <v>178</v>
      </c>
      <c r="Z43" s="1"/>
      <c r="AA43" s="1"/>
      <c r="AB43" s="1">
        <f t="shared" si="4"/>
        <v>43</v>
      </c>
      <c r="AC43" s="8" t="s">
        <v>178</v>
      </c>
    </row>
    <row r="44" spans="5:29" x14ac:dyDescent="0.25">
      <c r="E44" t="str">
        <f t="shared" ca="1" si="7"/>
        <v>ABB Т4 3р 250А</v>
      </c>
      <c r="G44">
        <f t="shared" si="8"/>
        <v>9</v>
      </c>
      <c r="H44">
        <f t="shared" si="6"/>
        <v>44</v>
      </c>
      <c r="I44" t="s">
        <v>77</v>
      </c>
      <c r="J44" t="s">
        <v>97</v>
      </c>
      <c r="W44">
        <f t="shared" si="5"/>
        <v>2</v>
      </c>
      <c r="X44" s="1">
        <f t="shared" si="3"/>
        <v>44</v>
      </c>
      <c r="Y44" s="8" t="s">
        <v>169</v>
      </c>
      <c r="Z44" s="1"/>
      <c r="AA44" s="1"/>
      <c r="AB44" s="1">
        <f t="shared" si="4"/>
        <v>44</v>
      </c>
      <c r="AC44" s="8" t="s">
        <v>169</v>
      </c>
    </row>
    <row r="45" spans="5:29" x14ac:dyDescent="0.25">
      <c r="E45" t="str">
        <f t="shared" ca="1" si="7"/>
        <v>SE C120 3p</v>
      </c>
      <c r="G45">
        <f t="shared" si="8"/>
        <v>10</v>
      </c>
      <c r="H45">
        <f t="shared" si="6"/>
        <v>45</v>
      </c>
      <c r="I45" t="s">
        <v>78</v>
      </c>
      <c r="J45" t="s">
        <v>98</v>
      </c>
      <c r="W45">
        <f t="shared" si="5"/>
        <v>2</v>
      </c>
      <c r="X45" s="1">
        <f t="shared" si="3"/>
        <v>45</v>
      </c>
      <c r="Y45" s="8" t="s">
        <v>170</v>
      </c>
      <c r="Z45" s="1"/>
      <c r="AA45" s="1"/>
      <c r="AB45" s="1">
        <f t="shared" si="4"/>
        <v>45</v>
      </c>
      <c r="AC45" s="8" t="s">
        <v>170</v>
      </c>
    </row>
    <row r="46" spans="5:29" x14ac:dyDescent="0.25">
      <c r="E46" t="str">
        <f t="shared" ca="1" si="7"/>
        <v>SE C120 4p</v>
      </c>
      <c r="G46">
        <f t="shared" si="8"/>
        <v>11</v>
      </c>
      <c r="H46">
        <f t="shared" si="6"/>
        <v>46</v>
      </c>
      <c r="I46" t="s">
        <v>52</v>
      </c>
      <c r="J46" t="s">
        <v>99</v>
      </c>
      <c r="W46">
        <f t="shared" si="5"/>
        <v>2</v>
      </c>
      <c r="X46" s="1">
        <f t="shared" si="3"/>
        <v>46</v>
      </c>
      <c r="Y46" s="8" t="s">
        <v>176</v>
      </c>
      <c r="Z46" s="1"/>
      <c r="AA46" s="1"/>
      <c r="AB46" s="1">
        <f t="shared" si="4"/>
        <v>46</v>
      </c>
      <c r="AC46" s="8" t="s">
        <v>176</v>
      </c>
    </row>
    <row r="47" spans="5:29" x14ac:dyDescent="0.25">
      <c r="E47" t="str">
        <f t="shared" ca="1" si="7"/>
        <v>Hyundai HGD63 3p+AXT</v>
      </c>
      <c r="G47">
        <f t="shared" si="8"/>
        <v>12</v>
      </c>
      <c r="H47">
        <f t="shared" si="6"/>
        <v>47</v>
      </c>
      <c r="J47" t="s">
        <v>100</v>
      </c>
      <c r="W47">
        <f t="shared" si="5"/>
        <v>2</v>
      </c>
      <c r="X47" s="1">
        <f t="shared" si="3"/>
        <v>47</v>
      </c>
      <c r="Y47" s="8" t="s">
        <v>179</v>
      </c>
      <c r="Z47" s="1"/>
      <c r="AA47" s="1"/>
      <c r="AB47" s="1">
        <f t="shared" si="4"/>
        <v>47</v>
      </c>
      <c r="AC47" s="8" t="s">
        <v>179</v>
      </c>
    </row>
    <row r="48" spans="5:29" x14ac:dyDescent="0.25">
      <c r="E48" t="str">
        <f t="shared" ca="1" si="7"/>
        <v>Hyundai HGD63 3p+2AXT</v>
      </c>
      <c r="G48">
        <f t="shared" si="8"/>
        <v>13</v>
      </c>
      <c r="H48">
        <f t="shared" si="6"/>
        <v>48</v>
      </c>
      <c r="J48" t="s">
        <v>101</v>
      </c>
      <c r="W48">
        <f t="shared" si="5"/>
        <v>2</v>
      </c>
      <c r="X48" s="1">
        <f t="shared" si="3"/>
        <v>48</v>
      </c>
      <c r="Y48" s="8"/>
      <c r="Z48" s="1"/>
      <c r="AA48" s="1"/>
      <c r="AB48" s="1">
        <f t="shared" si="4"/>
        <v>48</v>
      </c>
      <c r="AC48" s="8"/>
    </row>
    <row r="49" spans="1:29" x14ac:dyDescent="0.25">
      <c r="E49" t="str">
        <f t="shared" ca="1" si="7"/>
        <v>Hyundai HGD63 3p+SHT</v>
      </c>
      <c r="G49">
        <f t="shared" si="8"/>
        <v>14</v>
      </c>
      <c r="H49">
        <f t="shared" si="6"/>
        <v>49</v>
      </c>
      <c r="J49" t="s">
        <v>102</v>
      </c>
      <c r="W49">
        <f t="shared" si="5"/>
        <v>2</v>
      </c>
      <c r="X49" s="1">
        <f t="shared" si="3"/>
        <v>49</v>
      </c>
      <c r="Y49" s="8"/>
      <c r="Z49" s="1"/>
      <c r="AA49" s="1"/>
      <c r="AB49" s="1">
        <f t="shared" si="4"/>
        <v>49</v>
      </c>
      <c r="AC49" s="8"/>
    </row>
    <row r="50" spans="1:29" x14ac:dyDescent="0.25">
      <c r="E50" t="str">
        <f t="shared" ca="1" si="7"/>
        <v>Hyundai HGD63 4p</v>
      </c>
      <c r="G50">
        <f>G49+1</f>
        <v>15</v>
      </c>
      <c r="H50">
        <f t="shared" si="6"/>
        <v>50</v>
      </c>
      <c r="J50" t="s">
        <v>103</v>
      </c>
      <c r="W50">
        <f t="shared" si="5"/>
        <v>2</v>
      </c>
      <c r="X50" s="1">
        <f t="shared" si="3"/>
        <v>50</v>
      </c>
      <c r="Y50" s="8"/>
      <c r="Z50" s="1"/>
      <c r="AA50" s="1"/>
      <c r="AB50" s="1">
        <f t="shared" si="4"/>
        <v>50</v>
      </c>
      <c r="AC50" s="8"/>
    </row>
    <row r="51" spans="1:29" x14ac:dyDescent="0.25">
      <c r="E51" t="str">
        <f t="shared" ca="1" si="7"/>
        <v>Hyundai HGD63 4p+AXT</v>
      </c>
      <c r="G51">
        <f t="shared" si="8"/>
        <v>16</v>
      </c>
      <c r="H51">
        <f t="shared" si="6"/>
        <v>51</v>
      </c>
      <c r="J51" t="s">
        <v>104</v>
      </c>
      <c r="W51">
        <f t="shared" si="5"/>
        <v>2</v>
      </c>
      <c r="X51" s="1">
        <f t="shared" si="3"/>
        <v>51</v>
      </c>
      <c r="Y51" s="8"/>
      <c r="Z51" s="1"/>
      <c r="AA51" s="1"/>
      <c r="AB51" s="1">
        <f t="shared" si="4"/>
        <v>51</v>
      </c>
      <c r="AC51" s="8"/>
    </row>
    <row r="52" spans="1:29" x14ac:dyDescent="0.25">
      <c r="E52" t="str">
        <f t="shared" ca="1" si="7"/>
        <v>Hyundai HGD63 4p+2AXT</v>
      </c>
      <c r="G52">
        <f t="shared" si="8"/>
        <v>17</v>
      </c>
      <c r="H52">
        <f t="shared" si="6"/>
        <v>52</v>
      </c>
      <c r="J52" t="s">
        <v>105</v>
      </c>
      <c r="W52">
        <f t="shared" si="5"/>
        <v>2</v>
      </c>
      <c r="X52" s="1">
        <f t="shared" si="3"/>
        <v>52</v>
      </c>
      <c r="Y52" s="8"/>
      <c r="Z52" s="1"/>
      <c r="AA52" s="1"/>
      <c r="AB52" s="1">
        <f t="shared" si="4"/>
        <v>52</v>
      </c>
      <c r="AC52" s="8"/>
    </row>
    <row r="53" spans="1:29" x14ac:dyDescent="0.25">
      <c r="E53" t="str">
        <f t="shared" ca="1" si="7"/>
        <v>Hyundai HGD63 4p+SHT</v>
      </c>
      <c r="G53">
        <f>G52+1</f>
        <v>18</v>
      </c>
      <c r="H53">
        <f t="shared" si="6"/>
        <v>53</v>
      </c>
      <c r="J53" t="s">
        <v>106</v>
      </c>
      <c r="W53">
        <f t="shared" si="5"/>
        <v>2</v>
      </c>
      <c r="X53" s="1">
        <f t="shared" si="3"/>
        <v>53</v>
      </c>
      <c r="Y53" s="9"/>
      <c r="AB53" s="1">
        <f t="shared" si="4"/>
        <v>53</v>
      </c>
      <c r="AC53" s="9"/>
    </row>
    <row r="54" spans="1:29" x14ac:dyDescent="0.25">
      <c r="E54" t="str">
        <f t="shared" ca="1" si="7"/>
        <v>Hyundai HGP100/250 3p</v>
      </c>
      <c r="G54">
        <f t="shared" si="8"/>
        <v>19</v>
      </c>
      <c r="H54">
        <f t="shared" si="6"/>
        <v>54</v>
      </c>
      <c r="W54">
        <f t="shared" si="5"/>
        <v>2</v>
      </c>
      <c r="X54" s="1">
        <f t="shared" si="3"/>
        <v>54</v>
      </c>
      <c r="Y54" s="9"/>
      <c r="AB54" s="1">
        <f t="shared" si="4"/>
        <v>54</v>
      </c>
      <c r="AC54" s="9"/>
    </row>
    <row r="55" spans="1:29" x14ac:dyDescent="0.25">
      <c r="E55" t="str">
        <f t="shared" ca="1" si="7"/>
        <v/>
      </c>
      <c r="G55">
        <f t="shared" si="8"/>
        <v>20</v>
      </c>
      <c r="H55">
        <f t="shared" si="6"/>
        <v>55</v>
      </c>
      <c r="W55">
        <f t="shared" si="5"/>
        <v>2</v>
      </c>
      <c r="X55" s="1">
        <f t="shared" si="3"/>
        <v>55</v>
      </c>
      <c r="Y55" s="9"/>
      <c r="AB55" s="1">
        <f t="shared" si="4"/>
        <v>55</v>
      </c>
      <c r="AC55" s="9"/>
    </row>
    <row r="56" spans="1:29" x14ac:dyDescent="0.25">
      <c r="E56" t="str">
        <f t="shared" ca="1" si="7"/>
        <v/>
      </c>
      <c r="H56">
        <f t="shared" si="6"/>
        <v>56</v>
      </c>
      <c r="W56">
        <f t="shared" si="5"/>
        <v>2</v>
      </c>
      <c r="X56" s="1">
        <f t="shared" si="3"/>
        <v>56</v>
      </c>
      <c r="Y56" s="9"/>
      <c r="AB56" s="1">
        <f t="shared" si="4"/>
        <v>56</v>
      </c>
      <c r="AC56" s="9"/>
    </row>
    <row r="57" spans="1:29" x14ac:dyDescent="0.25">
      <c r="E57" t="str">
        <f t="shared" ca="1" si="7"/>
        <v/>
      </c>
      <c r="H57">
        <f t="shared" si="6"/>
        <v>57</v>
      </c>
      <c r="W57">
        <f t="shared" si="5"/>
        <v>2</v>
      </c>
      <c r="X57" s="1">
        <f t="shared" si="3"/>
        <v>57</v>
      </c>
      <c r="Y57" s="9"/>
      <c r="AB57" s="1">
        <f t="shared" si="4"/>
        <v>57</v>
      </c>
      <c r="AC57" s="9"/>
    </row>
    <row r="58" spans="1:29" x14ac:dyDescent="0.25">
      <c r="E58" t="str">
        <f t="shared" ca="1" si="7"/>
        <v/>
      </c>
      <c r="H58">
        <f t="shared" si="6"/>
        <v>58</v>
      </c>
      <c r="W58">
        <f t="shared" si="5"/>
        <v>2</v>
      </c>
      <c r="X58" s="1">
        <f t="shared" si="3"/>
        <v>58</v>
      </c>
      <c r="Y58" s="9"/>
      <c r="AB58" s="1">
        <f t="shared" si="4"/>
        <v>58</v>
      </c>
      <c r="AC58" s="9"/>
    </row>
    <row r="59" spans="1:29" x14ac:dyDescent="0.25">
      <c r="E59" t="str">
        <f t="shared" ca="1" si="7"/>
        <v/>
      </c>
      <c r="H59">
        <f t="shared" si="6"/>
        <v>59</v>
      </c>
      <c r="I59">
        <v>100</v>
      </c>
      <c r="J59">
        <v>150</v>
      </c>
      <c r="K59">
        <v>200</v>
      </c>
      <c r="L59">
        <v>300</v>
      </c>
      <c r="M59">
        <v>400</v>
      </c>
      <c r="N59">
        <v>600</v>
      </c>
      <c r="W59">
        <f t="shared" si="5"/>
        <v>2</v>
      </c>
      <c r="X59" s="1">
        <f t="shared" si="3"/>
        <v>59</v>
      </c>
      <c r="Y59" s="9"/>
      <c r="AB59" s="1">
        <f t="shared" si="4"/>
        <v>59</v>
      </c>
      <c r="AC59" s="9"/>
    </row>
    <row r="60" spans="1:29" x14ac:dyDescent="0.25">
      <c r="E60">
        <f t="shared" ca="1" si="7"/>
        <v>150</v>
      </c>
      <c r="H60">
        <f t="shared" si="6"/>
        <v>60</v>
      </c>
      <c r="W60">
        <f t="shared" si="5"/>
        <v>2</v>
      </c>
      <c r="X60" s="1">
        <f t="shared" si="3"/>
        <v>60</v>
      </c>
      <c r="Y60" s="9"/>
      <c r="AB60" s="1">
        <f t="shared" si="4"/>
        <v>60</v>
      </c>
      <c r="AC60" s="9"/>
    </row>
    <row r="61" spans="1:29" x14ac:dyDescent="0.25">
      <c r="W61">
        <f t="shared" si="5"/>
        <v>2</v>
      </c>
      <c r="X61" s="1">
        <f t="shared" si="3"/>
        <v>61</v>
      </c>
      <c r="Y61" s="9"/>
      <c r="AB61" s="1">
        <f t="shared" si="4"/>
        <v>61</v>
      </c>
      <c r="AC61" s="9"/>
    </row>
    <row r="62" spans="1:29" x14ac:dyDescent="0.25">
      <c r="W62">
        <f t="shared" si="5"/>
        <v>2</v>
      </c>
      <c r="X62" s="1">
        <f t="shared" si="3"/>
        <v>62</v>
      </c>
      <c r="Y62" s="9"/>
      <c r="AB62" s="1">
        <f t="shared" si="4"/>
        <v>62</v>
      </c>
      <c r="AC62" s="9"/>
    </row>
    <row r="63" spans="1:29" x14ac:dyDescent="0.25">
      <c r="A63" t="s">
        <v>161</v>
      </c>
      <c r="C63" t="s">
        <v>160</v>
      </c>
      <c r="E63" t="s">
        <v>143</v>
      </c>
      <c r="I63" t="s">
        <v>107</v>
      </c>
      <c r="J63" t="s">
        <v>108</v>
      </c>
      <c r="K63" t="s">
        <v>109</v>
      </c>
      <c r="L63" t="s">
        <v>124</v>
      </c>
      <c r="M63" t="s">
        <v>133</v>
      </c>
      <c r="N63" t="s">
        <v>136</v>
      </c>
      <c r="W63">
        <f>W43+1</f>
        <v>3</v>
      </c>
      <c r="X63" s="1">
        <f t="shared" si="3"/>
        <v>63</v>
      </c>
      <c r="Y63" t="s">
        <v>180</v>
      </c>
      <c r="AB63" s="1">
        <f t="shared" si="4"/>
        <v>63</v>
      </c>
      <c r="AC63" t="s">
        <v>180</v>
      </c>
    </row>
    <row r="64" spans="1:29" x14ac:dyDescent="0.25">
      <c r="A64">
        <v>100</v>
      </c>
      <c r="C64">
        <v>6</v>
      </c>
      <c r="E64" t="s">
        <v>137</v>
      </c>
      <c r="G64">
        <f>IF(Лист1!G10=100,9,IF(Лист1!G10=150,10,IF(Лист1!G10=200,11,IF(Лист1!G10=300,12,IF(Лист1!G10=400,13,IF(Лист1!G10=600,14,15))))))</f>
        <v>11</v>
      </c>
      <c r="H64">
        <v>64</v>
      </c>
      <c r="I64" t="s">
        <v>53</v>
      </c>
      <c r="J64" t="s">
        <v>79</v>
      </c>
      <c r="K64" t="s">
        <v>116</v>
      </c>
      <c r="L64" t="s">
        <v>116</v>
      </c>
      <c r="M64" t="s">
        <v>125</v>
      </c>
      <c r="N64" t="s">
        <v>134</v>
      </c>
      <c r="W64">
        <f t="shared" si="5"/>
        <v>3</v>
      </c>
      <c r="X64" s="1">
        <f t="shared" si="3"/>
        <v>64</v>
      </c>
      <c r="Y64" t="s">
        <v>169</v>
      </c>
      <c r="AB64" s="1">
        <f t="shared" si="4"/>
        <v>64</v>
      </c>
      <c r="AC64" t="s">
        <v>169</v>
      </c>
    </row>
    <row r="65" spans="1:29" x14ac:dyDescent="0.25">
      <c r="A65">
        <v>150</v>
      </c>
      <c r="C65">
        <v>16</v>
      </c>
      <c r="E65" t="str">
        <f ca="1">IF(INDIRECT(ADDRESS(H64,G$64))=0,"",INDIRECT(ADDRESS(H64,G$64)))</f>
        <v>SE GV5</v>
      </c>
      <c r="H65">
        <f>H64+1</f>
        <v>65</v>
      </c>
      <c r="I65" t="s">
        <v>54</v>
      </c>
      <c r="J65" t="s">
        <v>80</v>
      </c>
      <c r="K65" t="s">
        <v>117</v>
      </c>
      <c r="L65" t="s">
        <v>117</v>
      </c>
      <c r="M65" t="s">
        <v>126</v>
      </c>
      <c r="N65" t="s">
        <v>135</v>
      </c>
      <c r="W65">
        <f t="shared" si="5"/>
        <v>3</v>
      </c>
      <c r="X65" s="1">
        <f t="shared" si="3"/>
        <v>65</v>
      </c>
      <c r="Y65" t="s">
        <v>170</v>
      </c>
      <c r="AB65" s="1">
        <f t="shared" si="4"/>
        <v>65</v>
      </c>
      <c r="AC65" t="s">
        <v>170</v>
      </c>
    </row>
    <row r="66" spans="1:29" x14ac:dyDescent="0.25">
      <c r="A66">
        <v>200</v>
      </c>
      <c r="C66">
        <v>25</v>
      </c>
      <c r="E66" t="str">
        <f ca="1">IF(INDIRECT(ADDRESS(H65,G$64))=0,"",INDIRECT(ADDRESS(H65,G$64)))</f>
        <v>SE NSX100/160/250 4p</v>
      </c>
      <c r="H66">
        <f t="shared" ref="H66:H103" si="9">H65+1</f>
        <v>66</v>
      </c>
      <c r="I66" t="s">
        <v>55</v>
      </c>
      <c r="J66" t="s">
        <v>81</v>
      </c>
      <c r="K66" t="s">
        <v>118</v>
      </c>
      <c r="L66" t="s">
        <v>118</v>
      </c>
      <c r="M66" t="s">
        <v>127</v>
      </c>
      <c r="W66">
        <f t="shared" si="5"/>
        <v>3</v>
      </c>
      <c r="X66" s="1">
        <f t="shared" si="3"/>
        <v>66</v>
      </c>
      <c r="Y66" t="s">
        <v>176</v>
      </c>
      <c r="AB66" s="1">
        <f t="shared" si="4"/>
        <v>66</v>
      </c>
      <c r="AC66" t="s">
        <v>176</v>
      </c>
    </row>
    <row r="67" spans="1:29" x14ac:dyDescent="0.25">
      <c r="A67">
        <v>300</v>
      </c>
      <c r="C67">
        <v>32</v>
      </c>
      <c r="E67" t="str">
        <f ca="1">IF(INDIRECT(ADDRESS(H66,G$64))=0,"",INDIRECT(ADDRESS(H66,G$64)))</f>
        <v>ABB ХТ2 4р 160А</v>
      </c>
      <c r="H67">
        <f t="shared" si="9"/>
        <v>67</v>
      </c>
      <c r="I67" t="s">
        <v>56</v>
      </c>
      <c r="J67" t="s">
        <v>82</v>
      </c>
      <c r="K67" t="s">
        <v>119</v>
      </c>
      <c r="L67" t="s">
        <v>119</v>
      </c>
      <c r="M67" t="s">
        <v>128</v>
      </c>
      <c r="W67">
        <f t="shared" si="5"/>
        <v>3</v>
      </c>
      <c r="X67" s="1">
        <f t="shared" si="3"/>
        <v>67</v>
      </c>
      <c r="AB67" s="1">
        <f t="shared" si="4"/>
        <v>67</v>
      </c>
    </row>
    <row r="68" spans="1:29" x14ac:dyDescent="0.25">
      <c r="A68">
        <v>400</v>
      </c>
      <c r="C68">
        <v>40</v>
      </c>
      <c r="E68" t="str">
        <f t="shared" ref="E68:E72" ca="1" si="10">IF(INDIRECT(ADDRESS(H67,G$64))=0,"",INDIRECT(ADDRESS(H67,G$64)))</f>
        <v>ABB ХТ3 4р 250А</v>
      </c>
      <c r="H68">
        <f t="shared" si="9"/>
        <v>68</v>
      </c>
      <c r="I68" t="s">
        <v>57</v>
      </c>
      <c r="J68" t="s">
        <v>83</v>
      </c>
      <c r="K68" t="s">
        <v>120</v>
      </c>
      <c r="L68" t="s">
        <v>120</v>
      </c>
      <c r="M68" t="s">
        <v>129</v>
      </c>
      <c r="W68">
        <f t="shared" si="5"/>
        <v>3</v>
      </c>
      <c r="X68" s="1">
        <f t="shared" si="3"/>
        <v>68</v>
      </c>
      <c r="AB68" s="1">
        <f t="shared" si="4"/>
        <v>68</v>
      </c>
    </row>
    <row r="69" spans="1:29" x14ac:dyDescent="0.25">
      <c r="A69">
        <v>600</v>
      </c>
      <c r="C69">
        <v>50</v>
      </c>
      <c r="E69" t="str">
        <f t="shared" ca="1" si="10"/>
        <v>ABB ХТ4 4р 160/250А</v>
      </c>
      <c r="H69">
        <f t="shared" si="9"/>
        <v>69</v>
      </c>
      <c r="I69" t="s">
        <v>58</v>
      </c>
      <c r="J69" t="s">
        <v>84</v>
      </c>
      <c r="K69" t="s">
        <v>121</v>
      </c>
      <c r="L69" t="s">
        <v>121</v>
      </c>
      <c r="M69" t="s">
        <v>130</v>
      </c>
      <c r="W69">
        <f t="shared" si="5"/>
        <v>3</v>
      </c>
      <c r="X69" s="1">
        <f t="shared" ref="X69:X132" si="11">X68+1</f>
        <v>69</v>
      </c>
      <c r="AB69" s="1">
        <f t="shared" ref="AB69:AB132" si="12">AB68+1</f>
        <v>69</v>
      </c>
    </row>
    <row r="70" spans="1:29" x14ac:dyDescent="0.25">
      <c r="C70">
        <v>63</v>
      </c>
      <c r="E70" t="str">
        <f t="shared" ca="1" si="10"/>
        <v>ABB Т4 3р 320А</v>
      </c>
      <c r="H70">
        <f t="shared" si="9"/>
        <v>70</v>
      </c>
      <c r="I70" t="s">
        <v>59</v>
      </c>
      <c r="J70" t="s">
        <v>85</v>
      </c>
      <c r="K70" t="s">
        <v>122</v>
      </c>
      <c r="L70" t="s">
        <v>122</v>
      </c>
      <c r="M70" t="s">
        <v>131</v>
      </c>
      <c r="W70">
        <f t="shared" ref="W70:W82" si="13">W69</f>
        <v>3</v>
      </c>
      <c r="X70" s="1">
        <f t="shared" si="11"/>
        <v>70</v>
      </c>
      <c r="AB70" s="1">
        <f t="shared" si="12"/>
        <v>70</v>
      </c>
    </row>
    <row r="71" spans="1:29" x14ac:dyDescent="0.25">
      <c r="C71">
        <v>125</v>
      </c>
      <c r="E71" t="str">
        <f t="shared" ca="1" si="10"/>
        <v>ABB Т4 4р 250А</v>
      </c>
      <c r="H71">
        <f t="shared" si="9"/>
        <v>71</v>
      </c>
      <c r="I71" t="s">
        <v>60</v>
      </c>
      <c r="J71" t="s">
        <v>86</v>
      </c>
      <c r="K71" t="s">
        <v>123</v>
      </c>
      <c r="L71" t="s">
        <v>123</v>
      </c>
      <c r="M71" t="s">
        <v>132</v>
      </c>
      <c r="W71">
        <f t="shared" si="13"/>
        <v>3</v>
      </c>
      <c r="X71" s="1">
        <f t="shared" si="11"/>
        <v>71</v>
      </c>
      <c r="AB71" s="1">
        <f t="shared" si="12"/>
        <v>71</v>
      </c>
    </row>
    <row r="72" spans="1:29" x14ac:dyDescent="0.25">
      <c r="C72">
        <v>160</v>
      </c>
      <c r="E72" t="str">
        <f t="shared" ca="1" si="10"/>
        <v>Hyundai HGP100/250 4р</v>
      </c>
      <c r="H72">
        <f t="shared" si="9"/>
        <v>72</v>
      </c>
      <c r="I72" t="s">
        <v>61</v>
      </c>
      <c r="J72" t="s">
        <v>87</v>
      </c>
      <c r="W72">
        <f t="shared" si="13"/>
        <v>3</v>
      </c>
      <c r="X72" s="1">
        <f t="shared" si="11"/>
        <v>72</v>
      </c>
      <c r="AB72" s="1">
        <f t="shared" si="12"/>
        <v>72</v>
      </c>
    </row>
    <row r="73" spans="1:29" x14ac:dyDescent="0.25">
      <c r="E73" t="str">
        <f ca="1">IF(INDIRECT(ADDRESS(H72,G$64))=0,"",INDIRECT(ADDRESS(H72,G$64)))</f>
        <v/>
      </c>
      <c r="H73">
        <f t="shared" si="9"/>
        <v>73</v>
      </c>
      <c r="I73" t="s">
        <v>62</v>
      </c>
      <c r="J73" t="s">
        <v>88</v>
      </c>
      <c r="L73" t="s">
        <v>125</v>
      </c>
      <c r="M73" t="s">
        <v>134</v>
      </c>
      <c r="W73">
        <f t="shared" si="13"/>
        <v>3</v>
      </c>
      <c r="X73" s="1">
        <f t="shared" si="11"/>
        <v>73</v>
      </c>
      <c r="AB73" s="1">
        <f t="shared" si="12"/>
        <v>73</v>
      </c>
    </row>
    <row r="74" spans="1:29" x14ac:dyDescent="0.25">
      <c r="E74" t="str">
        <f t="shared" ref="E74:E103" ca="1" si="14">IF(INDIRECT(ADDRESS(H73,G$64))=0,"",INDIRECT(ADDRESS(H73,G$64)))</f>
        <v/>
      </c>
      <c r="H74">
        <f t="shared" si="9"/>
        <v>74</v>
      </c>
      <c r="I74" t="s">
        <v>63</v>
      </c>
      <c r="J74" t="s">
        <v>89</v>
      </c>
      <c r="L74" t="s">
        <v>126</v>
      </c>
      <c r="M74" t="s">
        <v>135</v>
      </c>
      <c r="W74">
        <f t="shared" si="13"/>
        <v>3</v>
      </c>
      <c r="X74" s="1">
        <f t="shared" si="11"/>
        <v>74</v>
      </c>
      <c r="AB74" s="1">
        <f t="shared" si="12"/>
        <v>74</v>
      </c>
    </row>
    <row r="75" spans="1:29" x14ac:dyDescent="0.25">
      <c r="E75" t="str">
        <f t="shared" ca="1" si="14"/>
        <v/>
      </c>
      <c r="H75">
        <f t="shared" si="9"/>
        <v>75</v>
      </c>
      <c r="I75" t="s">
        <v>64</v>
      </c>
      <c r="J75" t="s">
        <v>90</v>
      </c>
      <c r="L75" t="s">
        <v>127</v>
      </c>
      <c r="W75">
        <f t="shared" si="13"/>
        <v>3</v>
      </c>
      <c r="X75" s="1">
        <f t="shared" si="11"/>
        <v>75</v>
      </c>
      <c r="AB75" s="1">
        <f t="shared" si="12"/>
        <v>75</v>
      </c>
    </row>
    <row r="76" spans="1:29" x14ac:dyDescent="0.25">
      <c r="E76" t="str">
        <f t="shared" ca="1" si="14"/>
        <v/>
      </c>
      <c r="H76">
        <f t="shared" si="9"/>
        <v>76</v>
      </c>
      <c r="I76" t="s">
        <v>65</v>
      </c>
      <c r="J76" t="s">
        <v>91</v>
      </c>
      <c r="L76" t="s">
        <v>128</v>
      </c>
      <c r="W76">
        <f t="shared" si="13"/>
        <v>3</v>
      </c>
      <c r="X76" s="1">
        <f t="shared" si="11"/>
        <v>76</v>
      </c>
      <c r="AB76" s="1">
        <f t="shared" si="12"/>
        <v>76</v>
      </c>
    </row>
    <row r="77" spans="1:29" x14ac:dyDescent="0.25">
      <c r="E77" t="str">
        <f t="shared" ca="1" si="14"/>
        <v/>
      </c>
      <c r="H77">
        <f t="shared" si="9"/>
        <v>77</v>
      </c>
      <c r="I77" t="s">
        <v>66</v>
      </c>
      <c r="J77" t="s">
        <v>92</v>
      </c>
      <c r="L77" t="s">
        <v>129</v>
      </c>
      <c r="W77">
        <f t="shared" si="13"/>
        <v>3</v>
      </c>
      <c r="X77" s="1">
        <f t="shared" si="11"/>
        <v>77</v>
      </c>
      <c r="AB77" s="1">
        <f t="shared" si="12"/>
        <v>77</v>
      </c>
    </row>
    <row r="78" spans="1:29" x14ac:dyDescent="0.25">
      <c r="E78" t="str">
        <f t="shared" ca="1" si="14"/>
        <v/>
      </c>
      <c r="G78" t="s">
        <v>144</v>
      </c>
      <c r="H78">
        <f t="shared" si="9"/>
        <v>78</v>
      </c>
      <c r="I78" t="s">
        <v>67</v>
      </c>
      <c r="J78" t="s">
        <v>93</v>
      </c>
      <c r="L78" t="s">
        <v>130</v>
      </c>
      <c r="W78">
        <f t="shared" si="13"/>
        <v>3</v>
      </c>
      <c r="X78" s="1">
        <f t="shared" si="11"/>
        <v>78</v>
      </c>
      <c r="AB78" s="1">
        <f t="shared" si="12"/>
        <v>78</v>
      </c>
    </row>
    <row r="79" spans="1:29" x14ac:dyDescent="0.25">
      <c r="E79" t="str">
        <f t="shared" ca="1" si="14"/>
        <v/>
      </c>
      <c r="G79">
        <v>0</v>
      </c>
      <c r="H79">
        <f t="shared" si="9"/>
        <v>79</v>
      </c>
      <c r="I79" t="s">
        <v>68</v>
      </c>
      <c r="J79" t="s">
        <v>94</v>
      </c>
      <c r="L79" t="s">
        <v>131</v>
      </c>
      <c r="W79">
        <f t="shared" si="13"/>
        <v>3</v>
      </c>
      <c r="X79" s="1">
        <f t="shared" si="11"/>
        <v>79</v>
      </c>
      <c r="AB79" s="1">
        <f t="shared" si="12"/>
        <v>79</v>
      </c>
    </row>
    <row r="80" spans="1:29" x14ac:dyDescent="0.25">
      <c r="E80" t="str">
        <f t="shared" ca="1" si="14"/>
        <v/>
      </c>
      <c r="G80">
        <f>G79+1</f>
        <v>1</v>
      </c>
      <c r="H80">
        <f t="shared" si="9"/>
        <v>80</v>
      </c>
      <c r="I80" t="s">
        <v>69</v>
      </c>
      <c r="J80" t="s">
        <v>95</v>
      </c>
      <c r="L80" t="s">
        <v>132</v>
      </c>
      <c r="W80">
        <f t="shared" si="13"/>
        <v>3</v>
      </c>
      <c r="X80" s="1">
        <f t="shared" si="11"/>
        <v>80</v>
      </c>
      <c r="AB80" s="1">
        <f t="shared" si="12"/>
        <v>80</v>
      </c>
    </row>
    <row r="81" spans="5:29" x14ac:dyDescent="0.25">
      <c r="E81" t="str">
        <f t="shared" ca="1" si="14"/>
        <v/>
      </c>
      <c r="G81">
        <f t="shared" ref="G81:G93" si="15">G80+1</f>
        <v>2</v>
      </c>
      <c r="H81">
        <f t="shared" si="9"/>
        <v>81</v>
      </c>
      <c r="I81" t="s">
        <v>70</v>
      </c>
      <c r="J81" t="s">
        <v>96</v>
      </c>
      <c r="W81">
        <f t="shared" si="13"/>
        <v>3</v>
      </c>
      <c r="X81" s="1">
        <f t="shared" si="11"/>
        <v>81</v>
      </c>
      <c r="AB81" s="1">
        <f t="shared" si="12"/>
        <v>81</v>
      </c>
    </row>
    <row r="82" spans="5:29" x14ac:dyDescent="0.25">
      <c r="E82" t="str">
        <f t="shared" ca="1" si="14"/>
        <v/>
      </c>
      <c r="G82">
        <f t="shared" si="15"/>
        <v>3</v>
      </c>
      <c r="H82">
        <f t="shared" si="9"/>
        <v>82</v>
      </c>
      <c r="I82" t="s">
        <v>71</v>
      </c>
      <c r="J82" t="s">
        <v>110</v>
      </c>
      <c r="W82">
        <f t="shared" si="13"/>
        <v>3</v>
      </c>
      <c r="X82" s="1">
        <f t="shared" si="11"/>
        <v>82</v>
      </c>
      <c r="AB82" s="1">
        <f t="shared" si="12"/>
        <v>82</v>
      </c>
    </row>
    <row r="83" spans="5:29" x14ac:dyDescent="0.25">
      <c r="E83" t="str">
        <f t="shared" ca="1" si="14"/>
        <v/>
      </c>
      <c r="G83">
        <f t="shared" si="15"/>
        <v>4</v>
      </c>
      <c r="H83">
        <f t="shared" si="9"/>
        <v>83</v>
      </c>
      <c r="I83" t="s">
        <v>72</v>
      </c>
      <c r="J83" t="s">
        <v>111</v>
      </c>
      <c r="W83">
        <f>W63+1</f>
        <v>4</v>
      </c>
      <c r="X83" s="1">
        <f t="shared" si="11"/>
        <v>83</v>
      </c>
      <c r="Y83" t="s">
        <v>181</v>
      </c>
      <c r="AB83" s="1">
        <f t="shared" si="12"/>
        <v>83</v>
      </c>
      <c r="AC83" t="s">
        <v>181</v>
      </c>
    </row>
    <row r="84" spans="5:29" x14ac:dyDescent="0.25">
      <c r="E84" t="str">
        <f t="shared" ca="1" si="14"/>
        <v/>
      </c>
      <c r="G84">
        <f t="shared" si="15"/>
        <v>5</v>
      </c>
      <c r="H84">
        <f t="shared" si="9"/>
        <v>84</v>
      </c>
      <c r="I84" t="s">
        <v>73</v>
      </c>
      <c r="J84" t="s">
        <v>112</v>
      </c>
      <c r="W84">
        <f t="shared" ref="W84:W102" si="16">W83</f>
        <v>4</v>
      </c>
      <c r="X84" s="1">
        <f t="shared" si="11"/>
        <v>84</v>
      </c>
      <c r="Y84" t="s">
        <v>169</v>
      </c>
      <c r="AB84" s="1">
        <f t="shared" si="12"/>
        <v>84</v>
      </c>
      <c r="AC84" t="s">
        <v>169</v>
      </c>
    </row>
    <row r="85" spans="5:29" x14ac:dyDescent="0.25">
      <c r="E85" t="str">
        <f t="shared" ca="1" si="14"/>
        <v/>
      </c>
      <c r="G85">
        <f t="shared" si="15"/>
        <v>6</v>
      </c>
      <c r="H85">
        <f t="shared" si="9"/>
        <v>85</v>
      </c>
      <c r="I85" t="s">
        <v>74</v>
      </c>
      <c r="J85" t="s">
        <v>113</v>
      </c>
      <c r="W85">
        <f t="shared" si="16"/>
        <v>4</v>
      </c>
      <c r="X85" s="1">
        <f t="shared" si="11"/>
        <v>85</v>
      </c>
      <c r="Y85" t="s">
        <v>170</v>
      </c>
      <c r="AB85" s="1">
        <f t="shared" si="12"/>
        <v>85</v>
      </c>
      <c r="AC85" t="s">
        <v>170</v>
      </c>
    </row>
    <row r="86" spans="5:29" x14ac:dyDescent="0.25">
      <c r="E86" t="str">
        <f t="shared" ca="1" si="14"/>
        <v/>
      </c>
      <c r="G86">
        <f t="shared" si="15"/>
        <v>7</v>
      </c>
      <c r="H86">
        <f t="shared" si="9"/>
        <v>86</v>
      </c>
      <c r="I86" t="s">
        <v>75</v>
      </c>
      <c r="J86" t="s">
        <v>114</v>
      </c>
      <c r="W86">
        <f t="shared" si="16"/>
        <v>4</v>
      </c>
      <c r="X86" s="1">
        <f t="shared" si="11"/>
        <v>86</v>
      </c>
      <c r="Y86" t="s">
        <v>182</v>
      </c>
      <c r="AB86" s="1">
        <f t="shared" si="12"/>
        <v>86</v>
      </c>
      <c r="AC86" t="s">
        <v>182</v>
      </c>
    </row>
    <row r="87" spans="5:29" x14ac:dyDescent="0.25">
      <c r="E87" t="str">
        <f t="shared" ca="1" si="14"/>
        <v/>
      </c>
      <c r="G87">
        <f t="shared" si="15"/>
        <v>8</v>
      </c>
      <c r="H87">
        <f t="shared" si="9"/>
        <v>87</v>
      </c>
      <c r="I87" t="s">
        <v>76</v>
      </c>
      <c r="J87" t="s">
        <v>115</v>
      </c>
      <c r="W87">
        <f t="shared" si="16"/>
        <v>4</v>
      </c>
      <c r="X87" s="1">
        <f t="shared" si="11"/>
        <v>87</v>
      </c>
      <c r="Y87" t="s">
        <v>176</v>
      </c>
      <c r="AB87" s="1">
        <f t="shared" si="12"/>
        <v>87</v>
      </c>
      <c r="AC87" t="s">
        <v>176</v>
      </c>
    </row>
    <row r="88" spans="5:29" x14ac:dyDescent="0.25">
      <c r="E88" t="str">
        <f t="shared" ca="1" si="14"/>
        <v/>
      </c>
      <c r="G88">
        <f t="shared" si="15"/>
        <v>9</v>
      </c>
      <c r="H88">
        <f t="shared" si="9"/>
        <v>88</v>
      </c>
      <c r="I88" t="s">
        <v>77</v>
      </c>
      <c r="J88" t="s">
        <v>97</v>
      </c>
      <c r="W88">
        <f t="shared" si="16"/>
        <v>4</v>
      </c>
      <c r="X88" s="1">
        <f t="shared" si="11"/>
        <v>88</v>
      </c>
      <c r="AB88" s="1">
        <f t="shared" si="12"/>
        <v>88</v>
      </c>
    </row>
    <row r="89" spans="5:29" x14ac:dyDescent="0.25">
      <c r="E89" t="str">
        <f t="shared" ca="1" si="14"/>
        <v/>
      </c>
      <c r="G89">
        <f t="shared" si="15"/>
        <v>10</v>
      </c>
      <c r="H89">
        <f t="shared" si="9"/>
        <v>89</v>
      </c>
      <c r="I89" t="s">
        <v>78</v>
      </c>
      <c r="J89" t="s">
        <v>98</v>
      </c>
      <c r="W89">
        <f t="shared" si="16"/>
        <v>4</v>
      </c>
      <c r="X89" s="1">
        <f t="shared" si="11"/>
        <v>89</v>
      </c>
      <c r="AB89" s="1">
        <f t="shared" si="12"/>
        <v>89</v>
      </c>
    </row>
    <row r="90" spans="5:29" x14ac:dyDescent="0.25">
      <c r="E90" t="str">
        <f t="shared" ca="1" si="14"/>
        <v/>
      </c>
      <c r="G90">
        <f t="shared" si="15"/>
        <v>11</v>
      </c>
      <c r="H90">
        <f t="shared" si="9"/>
        <v>90</v>
      </c>
      <c r="I90" t="s">
        <v>52</v>
      </c>
      <c r="J90" t="s">
        <v>99</v>
      </c>
      <c r="W90">
        <f t="shared" si="16"/>
        <v>4</v>
      </c>
      <c r="X90" s="1">
        <f t="shared" si="11"/>
        <v>90</v>
      </c>
      <c r="AB90" s="1">
        <f t="shared" si="12"/>
        <v>90</v>
      </c>
    </row>
    <row r="91" spans="5:29" x14ac:dyDescent="0.25">
      <c r="E91" t="str">
        <f t="shared" ca="1" si="14"/>
        <v/>
      </c>
      <c r="G91">
        <f t="shared" si="15"/>
        <v>12</v>
      </c>
      <c r="H91">
        <f t="shared" si="9"/>
        <v>91</v>
      </c>
      <c r="J91" t="s">
        <v>100</v>
      </c>
      <c r="W91">
        <f t="shared" si="16"/>
        <v>4</v>
      </c>
      <c r="X91" s="1">
        <f t="shared" si="11"/>
        <v>91</v>
      </c>
      <c r="AB91" s="1">
        <f t="shared" si="12"/>
        <v>91</v>
      </c>
    </row>
    <row r="92" spans="5:29" x14ac:dyDescent="0.25">
      <c r="E92" t="str">
        <f t="shared" ca="1" si="14"/>
        <v/>
      </c>
      <c r="G92">
        <f t="shared" si="15"/>
        <v>13</v>
      </c>
      <c r="H92">
        <f t="shared" si="9"/>
        <v>92</v>
      </c>
      <c r="J92" t="s">
        <v>101</v>
      </c>
      <c r="W92">
        <f t="shared" si="16"/>
        <v>4</v>
      </c>
      <c r="X92" s="1">
        <f t="shared" si="11"/>
        <v>92</v>
      </c>
      <c r="AB92" s="1">
        <f t="shared" si="12"/>
        <v>92</v>
      </c>
    </row>
    <row r="93" spans="5:29" x14ac:dyDescent="0.25">
      <c r="E93" t="str">
        <f t="shared" ca="1" si="14"/>
        <v/>
      </c>
      <c r="G93">
        <f t="shared" si="15"/>
        <v>14</v>
      </c>
      <c r="H93">
        <f t="shared" si="9"/>
        <v>93</v>
      </c>
      <c r="J93" t="s">
        <v>102</v>
      </c>
      <c r="W93">
        <f t="shared" si="16"/>
        <v>4</v>
      </c>
      <c r="X93" s="1">
        <f t="shared" si="11"/>
        <v>93</v>
      </c>
      <c r="AB93" s="1">
        <f t="shared" si="12"/>
        <v>93</v>
      </c>
    </row>
    <row r="94" spans="5:29" x14ac:dyDescent="0.25">
      <c r="E94" t="str">
        <f t="shared" ca="1" si="14"/>
        <v/>
      </c>
      <c r="G94">
        <f>G93+1</f>
        <v>15</v>
      </c>
      <c r="H94">
        <f t="shared" si="9"/>
        <v>94</v>
      </c>
      <c r="J94" t="s">
        <v>103</v>
      </c>
      <c r="W94">
        <f t="shared" si="16"/>
        <v>4</v>
      </c>
      <c r="X94" s="1">
        <f t="shared" si="11"/>
        <v>94</v>
      </c>
      <c r="AB94" s="1">
        <f t="shared" si="12"/>
        <v>94</v>
      </c>
    </row>
    <row r="95" spans="5:29" x14ac:dyDescent="0.25">
      <c r="E95" t="str">
        <f t="shared" ca="1" si="14"/>
        <v/>
      </c>
      <c r="G95">
        <f t="shared" ref="G95:G96" si="17">G94+1</f>
        <v>16</v>
      </c>
      <c r="H95">
        <f t="shared" si="9"/>
        <v>95</v>
      </c>
      <c r="J95" t="s">
        <v>104</v>
      </c>
      <c r="W95">
        <f t="shared" si="16"/>
        <v>4</v>
      </c>
      <c r="X95" s="1">
        <f t="shared" si="11"/>
        <v>95</v>
      </c>
      <c r="AB95" s="1">
        <f t="shared" si="12"/>
        <v>95</v>
      </c>
    </row>
    <row r="96" spans="5:29" x14ac:dyDescent="0.25">
      <c r="E96" t="str">
        <f t="shared" ca="1" si="14"/>
        <v/>
      </c>
      <c r="G96">
        <f t="shared" si="17"/>
        <v>17</v>
      </c>
      <c r="H96">
        <f t="shared" si="9"/>
        <v>96</v>
      </c>
      <c r="J96" t="s">
        <v>105</v>
      </c>
      <c r="W96">
        <f t="shared" si="16"/>
        <v>4</v>
      </c>
      <c r="X96" s="1">
        <f t="shared" si="11"/>
        <v>96</v>
      </c>
      <c r="AB96" s="1">
        <f t="shared" si="12"/>
        <v>96</v>
      </c>
    </row>
    <row r="97" spans="1:29" x14ac:dyDescent="0.25">
      <c r="E97" t="str">
        <f t="shared" ca="1" si="14"/>
        <v/>
      </c>
      <c r="G97">
        <f>G96+1</f>
        <v>18</v>
      </c>
      <c r="H97">
        <f t="shared" si="9"/>
        <v>97</v>
      </c>
      <c r="J97" t="s">
        <v>106</v>
      </c>
      <c r="W97">
        <f t="shared" si="16"/>
        <v>4</v>
      </c>
      <c r="X97" s="1">
        <f t="shared" si="11"/>
        <v>97</v>
      </c>
      <c r="AB97" s="1">
        <f t="shared" si="12"/>
        <v>97</v>
      </c>
    </row>
    <row r="98" spans="1:29" x14ac:dyDescent="0.25">
      <c r="E98" t="str">
        <f t="shared" ca="1" si="14"/>
        <v/>
      </c>
      <c r="G98">
        <f t="shared" ref="G98:G99" si="18">G97+1</f>
        <v>19</v>
      </c>
      <c r="H98">
        <f t="shared" si="9"/>
        <v>98</v>
      </c>
      <c r="W98">
        <f t="shared" si="16"/>
        <v>4</v>
      </c>
      <c r="X98" s="1">
        <f t="shared" si="11"/>
        <v>98</v>
      </c>
      <c r="AB98" s="1">
        <f t="shared" si="12"/>
        <v>98</v>
      </c>
    </row>
    <row r="99" spans="1:29" x14ac:dyDescent="0.25">
      <c r="E99" t="str">
        <f t="shared" ca="1" si="14"/>
        <v/>
      </c>
      <c r="G99">
        <f t="shared" si="18"/>
        <v>20</v>
      </c>
      <c r="H99">
        <f t="shared" si="9"/>
        <v>99</v>
      </c>
      <c r="W99">
        <f t="shared" si="16"/>
        <v>4</v>
      </c>
      <c r="X99" s="1">
        <f t="shared" si="11"/>
        <v>99</v>
      </c>
      <c r="AB99" s="1">
        <f t="shared" si="12"/>
        <v>99</v>
      </c>
    </row>
    <row r="100" spans="1:29" x14ac:dyDescent="0.25">
      <c r="E100" t="str">
        <f t="shared" ca="1" si="14"/>
        <v/>
      </c>
      <c r="H100">
        <f t="shared" si="9"/>
        <v>100</v>
      </c>
      <c r="W100">
        <f t="shared" si="16"/>
        <v>4</v>
      </c>
      <c r="X100" s="1">
        <f t="shared" si="11"/>
        <v>100</v>
      </c>
      <c r="AB100" s="1">
        <f t="shared" si="12"/>
        <v>100</v>
      </c>
    </row>
    <row r="101" spans="1:29" x14ac:dyDescent="0.25">
      <c r="E101" t="str">
        <f t="shared" ca="1" si="14"/>
        <v/>
      </c>
      <c r="H101">
        <f t="shared" si="9"/>
        <v>101</v>
      </c>
      <c r="W101">
        <f t="shared" si="16"/>
        <v>4</v>
      </c>
      <c r="X101" s="1">
        <f t="shared" si="11"/>
        <v>101</v>
      </c>
      <c r="AB101" s="1">
        <f t="shared" si="12"/>
        <v>101</v>
      </c>
    </row>
    <row r="102" spans="1:29" x14ac:dyDescent="0.25">
      <c r="E102" t="str">
        <f t="shared" ca="1" si="14"/>
        <v/>
      </c>
      <c r="H102">
        <f t="shared" si="9"/>
        <v>102</v>
      </c>
      <c r="W102">
        <f t="shared" si="16"/>
        <v>4</v>
      </c>
      <c r="X102" s="1">
        <f t="shared" si="11"/>
        <v>102</v>
      </c>
      <c r="AB102" s="1">
        <f t="shared" si="12"/>
        <v>102</v>
      </c>
    </row>
    <row r="103" spans="1:29" x14ac:dyDescent="0.25">
      <c r="E103" t="str">
        <f t="shared" ca="1" si="14"/>
        <v/>
      </c>
      <c r="H103">
        <f t="shared" si="9"/>
        <v>103</v>
      </c>
      <c r="I103">
        <v>100</v>
      </c>
      <c r="J103">
        <v>150</v>
      </c>
      <c r="K103">
        <v>200</v>
      </c>
      <c r="L103">
        <v>300</v>
      </c>
      <c r="M103">
        <v>400</v>
      </c>
      <c r="N103">
        <v>600</v>
      </c>
      <c r="W103">
        <f>W83+1</f>
        <v>5</v>
      </c>
      <c r="X103" s="1">
        <f t="shared" si="11"/>
        <v>103</v>
      </c>
      <c r="Y103" t="s">
        <v>183</v>
      </c>
      <c r="AB103" s="1">
        <f t="shared" si="12"/>
        <v>103</v>
      </c>
      <c r="AC103" t="s">
        <v>183</v>
      </c>
    </row>
    <row r="104" spans="1:29" x14ac:dyDescent="0.25">
      <c r="E104">
        <f ca="1">IF(INDIRECT(ADDRESS(H103,G$64))=0,"",INDIRECT(ADDRESS(H103,G$64)))</f>
        <v>200</v>
      </c>
      <c r="W104">
        <f t="shared" ref="W104:W122" si="19">W103</f>
        <v>5</v>
      </c>
      <c r="X104" s="1">
        <f t="shared" si="11"/>
        <v>104</v>
      </c>
      <c r="Y104" t="s">
        <v>170</v>
      </c>
      <c r="AB104" s="1">
        <f t="shared" si="12"/>
        <v>104</v>
      </c>
      <c r="AC104" t="s">
        <v>170</v>
      </c>
    </row>
    <row r="105" spans="1:29" x14ac:dyDescent="0.25">
      <c r="W105">
        <f t="shared" si="19"/>
        <v>5</v>
      </c>
      <c r="X105" s="1">
        <f t="shared" si="11"/>
        <v>105</v>
      </c>
      <c r="Y105" t="s">
        <v>182</v>
      </c>
      <c r="AB105" s="1">
        <f t="shared" si="12"/>
        <v>105</v>
      </c>
      <c r="AC105" t="s">
        <v>182</v>
      </c>
    </row>
    <row r="106" spans="1:29" x14ac:dyDescent="0.25">
      <c r="W106">
        <f t="shared" si="19"/>
        <v>5</v>
      </c>
      <c r="X106" s="1">
        <f t="shared" si="11"/>
        <v>106</v>
      </c>
      <c r="AB106" s="1">
        <f t="shared" si="12"/>
        <v>106</v>
      </c>
    </row>
    <row r="107" spans="1:29" x14ac:dyDescent="0.25">
      <c r="A107" t="s">
        <v>159</v>
      </c>
      <c r="C107" t="s">
        <v>158</v>
      </c>
      <c r="E107" t="s">
        <v>145</v>
      </c>
      <c r="I107" t="s">
        <v>107</v>
      </c>
      <c r="J107" t="s">
        <v>108</v>
      </c>
      <c r="K107" t="s">
        <v>109</v>
      </c>
      <c r="L107" t="s">
        <v>124</v>
      </c>
      <c r="M107" t="s">
        <v>133</v>
      </c>
      <c r="N107" t="s">
        <v>136</v>
      </c>
      <c r="W107">
        <f t="shared" si="19"/>
        <v>5</v>
      </c>
      <c r="X107" s="1">
        <f t="shared" si="11"/>
        <v>107</v>
      </c>
      <c r="AB107" s="1">
        <f t="shared" si="12"/>
        <v>107</v>
      </c>
    </row>
    <row r="108" spans="1:29" x14ac:dyDescent="0.25">
      <c r="A108">
        <v>100</v>
      </c>
      <c r="C108">
        <v>6</v>
      </c>
      <c r="E108" t="s">
        <v>137</v>
      </c>
      <c r="G108">
        <f>IF(Лист1!G16=100,9,IF(Лист1!G16=150,10,IF(Лист1!G16=200,11,IF(Лист1!G16=300,12,IF(Лист1!G16=400,13,IF(Лист1!G16=600,14,15))))))</f>
        <v>12</v>
      </c>
      <c r="H108">
        <v>108</v>
      </c>
      <c r="I108" t="s">
        <v>53</v>
      </c>
      <c r="J108" t="s">
        <v>79</v>
      </c>
      <c r="K108" t="s">
        <v>116</v>
      </c>
      <c r="L108" t="s">
        <v>116</v>
      </c>
      <c r="M108" t="s">
        <v>125</v>
      </c>
      <c r="N108" t="s">
        <v>134</v>
      </c>
      <c r="W108">
        <f t="shared" si="19"/>
        <v>5</v>
      </c>
      <c r="X108" s="1">
        <f t="shared" si="11"/>
        <v>108</v>
      </c>
      <c r="AB108" s="1">
        <f t="shared" si="12"/>
        <v>108</v>
      </c>
    </row>
    <row r="109" spans="1:29" x14ac:dyDescent="0.25">
      <c r="A109">
        <v>150</v>
      </c>
      <c r="C109">
        <v>16</v>
      </c>
      <c r="E109" t="str">
        <f ca="1">IF(INDIRECT(ADDRESS(H108,G$108))=0,"",INDIRECT(ADDRESS(H108,G$108)))</f>
        <v>SE GV5</v>
      </c>
      <c r="H109">
        <f>H108+1</f>
        <v>109</v>
      </c>
      <c r="I109" t="s">
        <v>54</v>
      </c>
      <c r="J109" t="s">
        <v>80</v>
      </c>
      <c r="K109" t="s">
        <v>117</v>
      </c>
      <c r="L109" t="s">
        <v>117</v>
      </c>
      <c r="M109" t="s">
        <v>126</v>
      </c>
      <c r="N109" t="s">
        <v>135</v>
      </c>
      <c r="W109">
        <f t="shared" si="19"/>
        <v>5</v>
      </c>
      <c r="X109" s="1">
        <f t="shared" si="11"/>
        <v>109</v>
      </c>
      <c r="AB109" s="1">
        <f t="shared" si="12"/>
        <v>109</v>
      </c>
    </row>
    <row r="110" spans="1:29" x14ac:dyDescent="0.25">
      <c r="A110">
        <v>200</v>
      </c>
      <c r="C110">
        <v>25</v>
      </c>
      <c r="E110" t="str">
        <f ca="1">IF(INDIRECT(ADDRESS(H109,G$108))=0,"",INDIRECT(ADDRESS(H109,G$108)))</f>
        <v>SE NSX100/160/250 4p</v>
      </c>
      <c r="H110">
        <f t="shared" ref="H110:H148" si="20">H109+1</f>
        <v>110</v>
      </c>
      <c r="I110" t="s">
        <v>55</v>
      </c>
      <c r="J110" t="s">
        <v>81</v>
      </c>
      <c r="K110" t="s">
        <v>118</v>
      </c>
      <c r="L110" t="s">
        <v>118</v>
      </c>
      <c r="M110" t="s">
        <v>127</v>
      </c>
      <c r="W110">
        <f t="shared" si="19"/>
        <v>5</v>
      </c>
      <c r="X110" s="1">
        <f t="shared" si="11"/>
        <v>110</v>
      </c>
      <c r="AB110" s="1">
        <f t="shared" si="12"/>
        <v>110</v>
      </c>
    </row>
    <row r="111" spans="1:29" x14ac:dyDescent="0.25">
      <c r="A111">
        <v>300</v>
      </c>
      <c r="C111">
        <v>32</v>
      </c>
      <c r="E111" t="str">
        <f ca="1">IF(INDIRECT(ADDRESS(H110,G$108))=0,"",INDIRECT(ADDRESS(H110,G$108)))</f>
        <v>ABB ХТ2 4р 160А</v>
      </c>
      <c r="H111">
        <f t="shared" si="20"/>
        <v>111</v>
      </c>
      <c r="I111" t="s">
        <v>56</v>
      </c>
      <c r="J111" t="s">
        <v>82</v>
      </c>
      <c r="K111" t="s">
        <v>119</v>
      </c>
      <c r="L111" t="s">
        <v>119</v>
      </c>
      <c r="M111" t="s">
        <v>128</v>
      </c>
      <c r="W111">
        <f t="shared" si="19"/>
        <v>5</v>
      </c>
      <c r="X111" s="1">
        <f t="shared" si="11"/>
        <v>111</v>
      </c>
      <c r="AB111" s="1">
        <f t="shared" si="12"/>
        <v>111</v>
      </c>
    </row>
    <row r="112" spans="1:29" x14ac:dyDescent="0.25">
      <c r="A112">
        <v>400</v>
      </c>
      <c r="C112">
        <v>40</v>
      </c>
      <c r="E112" t="str">
        <f t="shared" ref="E112:E148" ca="1" si="21">IF(INDIRECT(ADDRESS(H111,G$108))=0,"",INDIRECT(ADDRESS(H111,G$108)))</f>
        <v>ABB ХТ3 4р 250А</v>
      </c>
      <c r="H112">
        <f t="shared" si="20"/>
        <v>112</v>
      </c>
      <c r="I112" t="s">
        <v>57</v>
      </c>
      <c r="J112" t="s">
        <v>83</v>
      </c>
      <c r="K112" t="s">
        <v>120</v>
      </c>
      <c r="L112" t="s">
        <v>120</v>
      </c>
      <c r="M112" t="s">
        <v>129</v>
      </c>
      <c r="W112">
        <f t="shared" si="19"/>
        <v>5</v>
      </c>
      <c r="X112" s="1">
        <f t="shared" si="11"/>
        <v>112</v>
      </c>
      <c r="AB112" s="1">
        <f t="shared" si="12"/>
        <v>112</v>
      </c>
    </row>
    <row r="113" spans="1:29" x14ac:dyDescent="0.25">
      <c r="A113">
        <v>600</v>
      </c>
      <c r="C113">
        <v>50</v>
      </c>
      <c r="E113" t="str">
        <f ca="1">IF(INDIRECT(ADDRESS(H112,G$108))=0,"",INDIRECT(ADDRESS(H112,G$108)))</f>
        <v>ABB ХТ4 4р 160/250А</v>
      </c>
      <c r="H113">
        <f t="shared" si="20"/>
        <v>113</v>
      </c>
      <c r="I113" t="s">
        <v>58</v>
      </c>
      <c r="J113" t="s">
        <v>84</v>
      </c>
      <c r="K113" t="s">
        <v>121</v>
      </c>
      <c r="L113" t="s">
        <v>121</v>
      </c>
      <c r="M113" t="s">
        <v>130</v>
      </c>
      <c r="W113">
        <f t="shared" si="19"/>
        <v>5</v>
      </c>
      <c r="X113" s="1">
        <f t="shared" si="11"/>
        <v>113</v>
      </c>
      <c r="AB113" s="1">
        <f t="shared" si="12"/>
        <v>113</v>
      </c>
    </row>
    <row r="114" spans="1:29" x14ac:dyDescent="0.25">
      <c r="C114">
        <v>63</v>
      </c>
      <c r="E114" t="str">
        <f t="shared" ca="1" si="21"/>
        <v>ABB Т4 3р 320А</v>
      </c>
      <c r="H114">
        <f t="shared" si="20"/>
        <v>114</v>
      </c>
      <c r="I114" t="s">
        <v>59</v>
      </c>
      <c r="J114" t="s">
        <v>85</v>
      </c>
      <c r="K114" t="s">
        <v>122</v>
      </c>
      <c r="L114" t="s">
        <v>122</v>
      </c>
      <c r="M114" t="s">
        <v>131</v>
      </c>
      <c r="W114">
        <f t="shared" si="19"/>
        <v>5</v>
      </c>
      <c r="X114" s="1">
        <f t="shared" si="11"/>
        <v>114</v>
      </c>
      <c r="AB114" s="1">
        <f t="shared" si="12"/>
        <v>114</v>
      </c>
    </row>
    <row r="115" spans="1:29" x14ac:dyDescent="0.25">
      <c r="C115">
        <v>125</v>
      </c>
      <c r="E115" t="str">
        <f t="shared" ca="1" si="21"/>
        <v>ABB Т4 4р 250А</v>
      </c>
      <c r="H115">
        <f t="shared" si="20"/>
        <v>115</v>
      </c>
      <c r="I115" t="s">
        <v>60</v>
      </c>
      <c r="J115" t="s">
        <v>86</v>
      </c>
      <c r="K115" t="s">
        <v>123</v>
      </c>
      <c r="L115" t="s">
        <v>123</v>
      </c>
      <c r="M115" t="s">
        <v>132</v>
      </c>
      <c r="W115">
        <f t="shared" si="19"/>
        <v>5</v>
      </c>
      <c r="X115" s="1">
        <f t="shared" si="11"/>
        <v>115</v>
      </c>
      <c r="AB115" s="1">
        <f t="shared" si="12"/>
        <v>115</v>
      </c>
    </row>
    <row r="116" spans="1:29" x14ac:dyDescent="0.25">
      <c r="C116">
        <v>160</v>
      </c>
      <c r="E116" t="str">
        <f t="shared" ca="1" si="21"/>
        <v>Hyundai HGP100/250 4р</v>
      </c>
      <c r="H116">
        <f t="shared" si="20"/>
        <v>116</v>
      </c>
      <c r="I116" t="s">
        <v>61</v>
      </c>
      <c r="J116" t="s">
        <v>87</v>
      </c>
      <c r="W116">
        <f t="shared" si="19"/>
        <v>5</v>
      </c>
      <c r="X116" s="1">
        <f t="shared" si="11"/>
        <v>116</v>
      </c>
      <c r="AB116" s="1">
        <f t="shared" si="12"/>
        <v>116</v>
      </c>
    </row>
    <row r="117" spans="1:29" x14ac:dyDescent="0.25">
      <c r="E117" t="str">
        <f t="shared" ca="1" si="21"/>
        <v/>
      </c>
      <c r="H117">
        <f t="shared" si="20"/>
        <v>117</v>
      </c>
      <c r="I117" t="s">
        <v>62</v>
      </c>
      <c r="J117" t="s">
        <v>88</v>
      </c>
      <c r="L117" t="s">
        <v>125</v>
      </c>
      <c r="M117" t="s">
        <v>134</v>
      </c>
      <c r="W117">
        <f t="shared" si="19"/>
        <v>5</v>
      </c>
      <c r="X117" s="1">
        <f t="shared" si="11"/>
        <v>117</v>
      </c>
      <c r="AB117" s="1">
        <f t="shared" si="12"/>
        <v>117</v>
      </c>
    </row>
    <row r="118" spans="1:29" x14ac:dyDescent="0.25">
      <c r="E118" t="str">
        <f t="shared" ca="1" si="21"/>
        <v>SE GV6</v>
      </c>
      <c r="H118">
        <f t="shared" si="20"/>
        <v>118</v>
      </c>
      <c r="I118" t="s">
        <v>63</v>
      </c>
      <c r="J118" t="s">
        <v>89</v>
      </c>
      <c r="L118" t="s">
        <v>126</v>
      </c>
      <c r="M118" t="s">
        <v>135</v>
      </c>
      <c r="W118">
        <f t="shared" si="19"/>
        <v>5</v>
      </c>
      <c r="X118" s="1">
        <f t="shared" si="11"/>
        <v>118</v>
      </c>
      <c r="AB118" s="1">
        <f t="shared" si="12"/>
        <v>118</v>
      </c>
    </row>
    <row r="119" spans="1:29" x14ac:dyDescent="0.25">
      <c r="E119" t="str">
        <f t="shared" ca="1" si="21"/>
        <v>SE NSX400/630 3p</v>
      </c>
      <c r="H119">
        <f t="shared" si="20"/>
        <v>119</v>
      </c>
      <c r="I119" t="s">
        <v>64</v>
      </c>
      <c r="J119" t="s">
        <v>90</v>
      </c>
      <c r="L119" t="s">
        <v>127</v>
      </c>
      <c r="W119">
        <f t="shared" si="19"/>
        <v>5</v>
      </c>
      <c r="X119" s="1">
        <f t="shared" si="11"/>
        <v>119</v>
      </c>
      <c r="AB119" s="1">
        <f t="shared" si="12"/>
        <v>119</v>
      </c>
    </row>
    <row r="120" spans="1:29" x14ac:dyDescent="0.25">
      <c r="E120" t="str">
        <f t="shared" ca="1" si="21"/>
        <v>SE NSX400/630 4p</v>
      </c>
      <c r="H120">
        <f t="shared" si="20"/>
        <v>120</v>
      </c>
      <c r="I120" t="s">
        <v>65</v>
      </c>
      <c r="J120" t="s">
        <v>91</v>
      </c>
      <c r="L120" t="s">
        <v>128</v>
      </c>
      <c r="W120">
        <f t="shared" si="19"/>
        <v>5</v>
      </c>
      <c r="X120" s="1">
        <f t="shared" si="11"/>
        <v>120</v>
      </c>
      <c r="AB120" s="1">
        <f t="shared" si="12"/>
        <v>120</v>
      </c>
    </row>
    <row r="121" spans="1:29" x14ac:dyDescent="0.25">
      <c r="E121" t="str">
        <f t="shared" ca="1" si="21"/>
        <v>ABB Т4 4р 320А</v>
      </c>
      <c r="H121">
        <f t="shared" si="20"/>
        <v>121</v>
      </c>
      <c r="I121" t="s">
        <v>66</v>
      </c>
      <c r="J121" t="s">
        <v>92</v>
      </c>
      <c r="L121" t="s">
        <v>129</v>
      </c>
      <c r="W121">
        <f t="shared" si="19"/>
        <v>5</v>
      </c>
      <c r="X121" s="1">
        <f t="shared" si="11"/>
        <v>121</v>
      </c>
      <c r="AB121" s="1">
        <f t="shared" si="12"/>
        <v>121</v>
      </c>
    </row>
    <row r="122" spans="1:29" x14ac:dyDescent="0.25">
      <c r="E122" t="str">
        <f t="shared" ca="1" si="21"/>
        <v>ABB Т5 3р 400/630А</v>
      </c>
      <c r="G122" t="s">
        <v>146</v>
      </c>
      <c r="H122">
        <f t="shared" si="20"/>
        <v>122</v>
      </c>
      <c r="I122" t="s">
        <v>67</v>
      </c>
      <c r="J122" t="s">
        <v>93</v>
      </c>
      <c r="L122" t="s">
        <v>130</v>
      </c>
      <c r="W122">
        <f t="shared" si="19"/>
        <v>5</v>
      </c>
      <c r="X122" s="1">
        <f t="shared" si="11"/>
        <v>122</v>
      </c>
      <c r="AB122" s="1">
        <f t="shared" si="12"/>
        <v>122</v>
      </c>
    </row>
    <row r="123" spans="1:29" x14ac:dyDescent="0.25">
      <c r="E123" t="str">
        <f t="shared" ca="1" si="21"/>
        <v>ABB Т5 4р 400/630А</v>
      </c>
      <c r="G123">
        <v>0</v>
      </c>
      <c r="H123">
        <f t="shared" si="20"/>
        <v>123</v>
      </c>
      <c r="I123" t="s">
        <v>68</v>
      </c>
      <c r="J123" t="s">
        <v>94</v>
      </c>
      <c r="L123" t="s">
        <v>131</v>
      </c>
      <c r="W123">
        <f>W103+1</f>
        <v>6</v>
      </c>
      <c r="X123" s="1">
        <f t="shared" si="11"/>
        <v>123</v>
      </c>
      <c r="Y123" t="s">
        <v>184</v>
      </c>
      <c r="AB123" s="1">
        <f t="shared" si="12"/>
        <v>123</v>
      </c>
      <c r="AC123" t="s">
        <v>184</v>
      </c>
    </row>
    <row r="124" spans="1:29" x14ac:dyDescent="0.25">
      <c r="E124" t="str">
        <f t="shared" ca="1" si="21"/>
        <v>Hyundai HGP400/630 3р</v>
      </c>
      <c r="G124">
        <f>G123+1</f>
        <v>1</v>
      </c>
      <c r="H124">
        <f t="shared" si="20"/>
        <v>124</v>
      </c>
      <c r="I124" t="s">
        <v>69</v>
      </c>
      <c r="J124" t="s">
        <v>95</v>
      </c>
      <c r="L124" t="s">
        <v>132</v>
      </c>
      <c r="W124">
        <f t="shared" ref="W124:W142" si="22">W123</f>
        <v>6</v>
      </c>
      <c r="X124" s="1">
        <f t="shared" si="11"/>
        <v>124</v>
      </c>
      <c r="Y124" t="s">
        <v>170</v>
      </c>
      <c r="AB124" s="1">
        <f t="shared" si="12"/>
        <v>124</v>
      </c>
      <c r="AC124" t="s">
        <v>170</v>
      </c>
    </row>
    <row r="125" spans="1:29" x14ac:dyDescent="0.25">
      <c r="E125" t="str">
        <f t="shared" ca="1" si="21"/>
        <v>Hyundai HGМ400 3р</v>
      </c>
      <c r="G125">
        <f t="shared" ref="G125:G137" si="23">G124+1</f>
        <v>2</v>
      </c>
      <c r="H125">
        <f t="shared" si="20"/>
        <v>125</v>
      </c>
      <c r="I125" t="s">
        <v>70</v>
      </c>
      <c r="J125" t="s">
        <v>96</v>
      </c>
      <c r="W125">
        <f t="shared" si="22"/>
        <v>6</v>
      </c>
      <c r="X125" s="1">
        <f t="shared" si="11"/>
        <v>125</v>
      </c>
      <c r="Y125" t="s">
        <v>182</v>
      </c>
      <c r="AB125" s="1">
        <f t="shared" si="12"/>
        <v>125</v>
      </c>
      <c r="AC125" t="s">
        <v>182</v>
      </c>
    </row>
    <row r="126" spans="1:29" x14ac:dyDescent="0.25">
      <c r="E126" t="str">
        <f t="shared" ca="1" si="21"/>
        <v/>
      </c>
      <c r="G126">
        <f t="shared" si="23"/>
        <v>3</v>
      </c>
      <c r="H126">
        <f t="shared" si="20"/>
        <v>126</v>
      </c>
      <c r="I126" t="s">
        <v>71</v>
      </c>
      <c r="J126" t="s">
        <v>110</v>
      </c>
      <c r="W126">
        <f t="shared" si="22"/>
        <v>6</v>
      </c>
      <c r="X126" s="1">
        <f t="shared" si="11"/>
        <v>126</v>
      </c>
      <c r="AB126" s="1">
        <f t="shared" si="12"/>
        <v>126</v>
      </c>
    </row>
    <row r="127" spans="1:29" x14ac:dyDescent="0.25">
      <c r="E127" t="str">
        <f t="shared" ca="1" si="21"/>
        <v/>
      </c>
      <c r="G127">
        <f t="shared" si="23"/>
        <v>4</v>
      </c>
      <c r="H127">
        <f t="shared" si="20"/>
        <v>127</v>
      </c>
      <c r="I127" t="s">
        <v>72</v>
      </c>
      <c r="J127" t="s">
        <v>111</v>
      </c>
      <c r="W127">
        <f t="shared" si="22"/>
        <v>6</v>
      </c>
      <c r="X127" s="1">
        <f t="shared" si="11"/>
        <v>127</v>
      </c>
      <c r="AB127" s="1">
        <f t="shared" si="12"/>
        <v>127</v>
      </c>
    </row>
    <row r="128" spans="1:29" x14ac:dyDescent="0.25">
      <c r="E128" t="str">
        <f t="shared" ca="1" si="21"/>
        <v/>
      </c>
      <c r="G128">
        <f t="shared" si="23"/>
        <v>5</v>
      </c>
      <c r="H128">
        <f t="shared" si="20"/>
        <v>128</v>
      </c>
      <c r="I128" t="s">
        <v>73</v>
      </c>
      <c r="J128" t="s">
        <v>112</v>
      </c>
      <c r="W128">
        <f t="shared" si="22"/>
        <v>6</v>
      </c>
      <c r="X128" s="1">
        <f t="shared" si="11"/>
        <v>128</v>
      </c>
      <c r="AB128" s="1">
        <f t="shared" si="12"/>
        <v>128</v>
      </c>
    </row>
    <row r="129" spans="5:29" x14ac:dyDescent="0.25">
      <c r="E129" t="str">
        <f t="shared" ca="1" si="21"/>
        <v/>
      </c>
      <c r="G129">
        <f t="shared" si="23"/>
        <v>6</v>
      </c>
      <c r="H129">
        <f t="shared" si="20"/>
        <v>129</v>
      </c>
      <c r="I129" t="s">
        <v>74</v>
      </c>
      <c r="J129" t="s">
        <v>113</v>
      </c>
      <c r="W129">
        <f t="shared" si="22"/>
        <v>6</v>
      </c>
      <c r="X129" s="1">
        <f t="shared" si="11"/>
        <v>129</v>
      </c>
      <c r="AB129" s="1">
        <f t="shared" si="12"/>
        <v>129</v>
      </c>
    </row>
    <row r="130" spans="5:29" x14ac:dyDescent="0.25">
      <c r="E130" t="str">
        <f t="shared" ca="1" si="21"/>
        <v/>
      </c>
      <c r="G130">
        <f t="shared" si="23"/>
        <v>7</v>
      </c>
      <c r="H130">
        <f t="shared" si="20"/>
        <v>130</v>
      </c>
      <c r="I130" t="s">
        <v>75</v>
      </c>
      <c r="J130" t="s">
        <v>114</v>
      </c>
      <c r="W130">
        <f t="shared" si="22"/>
        <v>6</v>
      </c>
      <c r="X130" s="1">
        <f t="shared" si="11"/>
        <v>130</v>
      </c>
      <c r="AB130" s="1">
        <f t="shared" si="12"/>
        <v>130</v>
      </c>
    </row>
    <row r="131" spans="5:29" x14ac:dyDescent="0.25">
      <c r="E131" t="str">
        <f t="shared" ca="1" si="21"/>
        <v/>
      </c>
      <c r="G131">
        <f t="shared" si="23"/>
        <v>8</v>
      </c>
      <c r="H131">
        <f t="shared" si="20"/>
        <v>131</v>
      </c>
      <c r="I131" t="s">
        <v>76</v>
      </c>
      <c r="J131" t="s">
        <v>115</v>
      </c>
      <c r="W131">
        <f t="shared" si="22"/>
        <v>6</v>
      </c>
      <c r="X131" s="1">
        <f t="shared" si="11"/>
        <v>131</v>
      </c>
      <c r="AB131" s="1">
        <f t="shared" si="12"/>
        <v>131</v>
      </c>
    </row>
    <row r="132" spans="5:29" x14ac:dyDescent="0.25">
      <c r="E132" t="str">
        <f t="shared" ca="1" si="21"/>
        <v/>
      </c>
      <c r="G132">
        <f t="shared" si="23"/>
        <v>9</v>
      </c>
      <c r="H132">
        <f t="shared" si="20"/>
        <v>132</v>
      </c>
      <c r="I132" t="s">
        <v>77</v>
      </c>
      <c r="J132" t="s">
        <v>97</v>
      </c>
      <c r="W132">
        <f t="shared" si="22"/>
        <v>6</v>
      </c>
      <c r="X132" s="1">
        <f t="shared" si="11"/>
        <v>132</v>
      </c>
      <c r="AB132" s="1">
        <f t="shared" si="12"/>
        <v>132</v>
      </c>
    </row>
    <row r="133" spans="5:29" x14ac:dyDescent="0.25">
      <c r="E133" t="str">
        <f t="shared" ca="1" si="21"/>
        <v/>
      </c>
      <c r="G133">
        <f t="shared" si="23"/>
        <v>10</v>
      </c>
      <c r="H133">
        <f t="shared" si="20"/>
        <v>133</v>
      </c>
      <c r="I133" t="s">
        <v>78</v>
      </c>
      <c r="J133" t="s">
        <v>98</v>
      </c>
      <c r="W133">
        <f t="shared" si="22"/>
        <v>6</v>
      </c>
      <c r="X133" s="1">
        <f t="shared" ref="X133:X196" si="24">X132+1</f>
        <v>133</v>
      </c>
      <c r="AB133" s="1">
        <f t="shared" ref="AB133:AB196" si="25">AB132+1</f>
        <v>133</v>
      </c>
    </row>
    <row r="134" spans="5:29" x14ac:dyDescent="0.25">
      <c r="E134" t="str">
        <f t="shared" ca="1" si="21"/>
        <v/>
      </c>
      <c r="G134">
        <f t="shared" si="23"/>
        <v>11</v>
      </c>
      <c r="H134">
        <f t="shared" si="20"/>
        <v>134</v>
      </c>
      <c r="I134" t="s">
        <v>52</v>
      </c>
      <c r="J134" t="s">
        <v>99</v>
      </c>
      <c r="W134">
        <f t="shared" si="22"/>
        <v>6</v>
      </c>
      <c r="X134" s="1">
        <f t="shared" si="24"/>
        <v>134</v>
      </c>
      <c r="AB134" s="1">
        <f t="shared" si="25"/>
        <v>134</v>
      </c>
    </row>
    <row r="135" spans="5:29" x14ac:dyDescent="0.25">
      <c r="E135" t="str">
        <f t="shared" ca="1" si="21"/>
        <v/>
      </c>
      <c r="G135">
        <f t="shared" si="23"/>
        <v>12</v>
      </c>
      <c r="H135">
        <f t="shared" si="20"/>
        <v>135</v>
      </c>
      <c r="J135" t="s">
        <v>100</v>
      </c>
      <c r="W135">
        <f t="shared" si="22"/>
        <v>6</v>
      </c>
      <c r="X135" s="1">
        <f t="shared" si="24"/>
        <v>135</v>
      </c>
      <c r="AB135" s="1">
        <f t="shared" si="25"/>
        <v>135</v>
      </c>
    </row>
    <row r="136" spans="5:29" x14ac:dyDescent="0.25">
      <c r="E136" t="str">
        <f t="shared" ca="1" si="21"/>
        <v/>
      </c>
      <c r="G136">
        <f t="shared" si="23"/>
        <v>13</v>
      </c>
      <c r="H136">
        <f t="shared" si="20"/>
        <v>136</v>
      </c>
      <c r="J136" t="s">
        <v>101</v>
      </c>
      <c r="W136">
        <f t="shared" si="22"/>
        <v>6</v>
      </c>
      <c r="X136" s="1">
        <f t="shared" si="24"/>
        <v>136</v>
      </c>
      <c r="AB136" s="1">
        <f t="shared" si="25"/>
        <v>136</v>
      </c>
    </row>
    <row r="137" spans="5:29" x14ac:dyDescent="0.25">
      <c r="E137" t="str">
        <f t="shared" ca="1" si="21"/>
        <v/>
      </c>
      <c r="G137">
        <f t="shared" si="23"/>
        <v>14</v>
      </c>
      <c r="H137">
        <f t="shared" si="20"/>
        <v>137</v>
      </c>
      <c r="J137" t="s">
        <v>102</v>
      </c>
      <c r="W137">
        <f t="shared" si="22"/>
        <v>6</v>
      </c>
      <c r="X137" s="1">
        <f t="shared" si="24"/>
        <v>137</v>
      </c>
      <c r="AB137" s="1">
        <f t="shared" si="25"/>
        <v>137</v>
      </c>
    </row>
    <row r="138" spans="5:29" x14ac:dyDescent="0.25">
      <c r="E138" t="str">
        <f t="shared" ca="1" si="21"/>
        <v/>
      </c>
      <c r="G138">
        <f>G137+1</f>
        <v>15</v>
      </c>
      <c r="H138">
        <f t="shared" si="20"/>
        <v>138</v>
      </c>
      <c r="J138" t="s">
        <v>103</v>
      </c>
      <c r="W138">
        <f t="shared" si="22"/>
        <v>6</v>
      </c>
      <c r="X138" s="1">
        <f t="shared" si="24"/>
        <v>138</v>
      </c>
      <c r="AB138" s="1">
        <f t="shared" si="25"/>
        <v>138</v>
      </c>
    </row>
    <row r="139" spans="5:29" x14ac:dyDescent="0.25">
      <c r="E139" t="str">
        <f t="shared" ca="1" si="21"/>
        <v/>
      </c>
      <c r="G139">
        <f t="shared" ref="G139:G140" si="26">G138+1</f>
        <v>16</v>
      </c>
      <c r="H139">
        <f t="shared" si="20"/>
        <v>139</v>
      </c>
      <c r="J139" t="s">
        <v>104</v>
      </c>
      <c r="W139">
        <f t="shared" si="22"/>
        <v>6</v>
      </c>
      <c r="X139" s="1">
        <f t="shared" si="24"/>
        <v>139</v>
      </c>
      <c r="AB139" s="1">
        <f t="shared" si="25"/>
        <v>139</v>
      </c>
    </row>
    <row r="140" spans="5:29" x14ac:dyDescent="0.25">
      <c r="E140" t="str">
        <f t="shared" ca="1" si="21"/>
        <v/>
      </c>
      <c r="G140">
        <f t="shared" si="26"/>
        <v>17</v>
      </c>
      <c r="H140">
        <f t="shared" si="20"/>
        <v>140</v>
      </c>
      <c r="J140" t="s">
        <v>105</v>
      </c>
      <c r="W140">
        <f t="shared" si="22"/>
        <v>6</v>
      </c>
      <c r="X140" s="1">
        <f t="shared" si="24"/>
        <v>140</v>
      </c>
      <c r="AB140" s="1">
        <f t="shared" si="25"/>
        <v>140</v>
      </c>
    </row>
    <row r="141" spans="5:29" x14ac:dyDescent="0.25">
      <c r="E141" t="str">
        <f t="shared" ca="1" si="21"/>
        <v/>
      </c>
      <c r="G141">
        <f>G140+1</f>
        <v>18</v>
      </c>
      <c r="H141">
        <f t="shared" si="20"/>
        <v>141</v>
      </c>
      <c r="J141" t="s">
        <v>106</v>
      </c>
      <c r="W141">
        <f t="shared" si="22"/>
        <v>6</v>
      </c>
      <c r="X141" s="1">
        <f t="shared" si="24"/>
        <v>141</v>
      </c>
      <c r="AB141" s="1">
        <f t="shared" si="25"/>
        <v>141</v>
      </c>
    </row>
    <row r="142" spans="5:29" x14ac:dyDescent="0.25">
      <c r="E142" t="str">
        <f t="shared" ca="1" si="21"/>
        <v/>
      </c>
      <c r="G142">
        <f t="shared" ref="G142:G143" si="27">G141+1</f>
        <v>19</v>
      </c>
      <c r="H142">
        <f t="shared" si="20"/>
        <v>142</v>
      </c>
      <c r="W142">
        <f t="shared" si="22"/>
        <v>6</v>
      </c>
      <c r="X142" s="1">
        <f t="shared" si="24"/>
        <v>142</v>
      </c>
      <c r="AB142" s="1">
        <f t="shared" si="25"/>
        <v>142</v>
      </c>
    </row>
    <row r="143" spans="5:29" x14ac:dyDescent="0.25">
      <c r="E143" t="str">
        <f t="shared" ca="1" si="21"/>
        <v/>
      </c>
      <c r="G143">
        <f t="shared" si="27"/>
        <v>20</v>
      </c>
      <c r="H143">
        <f t="shared" si="20"/>
        <v>143</v>
      </c>
      <c r="W143">
        <f>W123+1</f>
        <v>7</v>
      </c>
      <c r="X143" s="1">
        <f t="shared" si="24"/>
        <v>143</v>
      </c>
      <c r="Y143" t="s">
        <v>185</v>
      </c>
      <c r="AB143" s="1">
        <f t="shared" si="25"/>
        <v>143</v>
      </c>
      <c r="AC143" t="s">
        <v>185</v>
      </c>
    </row>
    <row r="144" spans="5:29" x14ac:dyDescent="0.25">
      <c r="E144" t="str">
        <f t="shared" ca="1" si="21"/>
        <v/>
      </c>
      <c r="H144">
        <f t="shared" si="20"/>
        <v>144</v>
      </c>
      <c r="W144">
        <f t="shared" ref="W144:W162" si="28">W143</f>
        <v>7</v>
      </c>
      <c r="X144" s="1">
        <f t="shared" si="24"/>
        <v>144</v>
      </c>
      <c r="Y144" t="s">
        <v>182</v>
      </c>
      <c r="AB144" s="1">
        <f t="shared" si="25"/>
        <v>144</v>
      </c>
      <c r="AC144" t="s">
        <v>182</v>
      </c>
    </row>
    <row r="145" spans="1:28" x14ac:dyDescent="0.25">
      <c r="E145" t="str">
        <f t="shared" ca="1" si="21"/>
        <v/>
      </c>
      <c r="H145">
        <f t="shared" si="20"/>
        <v>145</v>
      </c>
      <c r="W145">
        <f t="shared" si="28"/>
        <v>7</v>
      </c>
      <c r="X145" s="1">
        <f t="shared" si="24"/>
        <v>145</v>
      </c>
      <c r="AB145" s="1">
        <f t="shared" si="25"/>
        <v>145</v>
      </c>
    </row>
    <row r="146" spans="1:28" x14ac:dyDescent="0.25">
      <c r="E146" t="str">
        <f t="shared" ca="1" si="21"/>
        <v/>
      </c>
      <c r="H146">
        <f t="shared" si="20"/>
        <v>146</v>
      </c>
      <c r="W146">
        <f t="shared" si="28"/>
        <v>7</v>
      </c>
      <c r="X146" s="1">
        <f t="shared" si="24"/>
        <v>146</v>
      </c>
      <c r="AB146" s="1">
        <f t="shared" si="25"/>
        <v>146</v>
      </c>
    </row>
    <row r="147" spans="1:28" x14ac:dyDescent="0.25">
      <c r="E147" t="str">
        <f t="shared" ca="1" si="21"/>
        <v/>
      </c>
      <c r="H147">
        <f t="shared" si="20"/>
        <v>147</v>
      </c>
      <c r="I147">
        <v>100</v>
      </c>
      <c r="J147">
        <v>150</v>
      </c>
      <c r="K147">
        <v>200</v>
      </c>
      <c r="L147">
        <v>300</v>
      </c>
      <c r="M147">
        <v>400</v>
      </c>
      <c r="N147">
        <v>600</v>
      </c>
      <c r="W147">
        <f t="shared" si="28"/>
        <v>7</v>
      </c>
      <c r="X147" s="1">
        <f t="shared" si="24"/>
        <v>147</v>
      </c>
      <c r="AB147" s="1">
        <f t="shared" si="25"/>
        <v>147</v>
      </c>
    </row>
    <row r="148" spans="1:28" x14ac:dyDescent="0.25">
      <c r="E148">
        <f t="shared" ca="1" si="21"/>
        <v>300</v>
      </c>
      <c r="H148">
        <f t="shared" si="20"/>
        <v>148</v>
      </c>
      <c r="W148">
        <f t="shared" si="28"/>
        <v>7</v>
      </c>
      <c r="X148" s="1">
        <f t="shared" si="24"/>
        <v>148</v>
      </c>
      <c r="AB148" s="1">
        <f t="shared" si="25"/>
        <v>148</v>
      </c>
    </row>
    <row r="149" spans="1:28" x14ac:dyDescent="0.25">
      <c r="W149">
        <f t="shared" si="28"/>
        <v>7</v>
      </c>
      <c r="X149" s="1">
        <f t="shared" si="24"/>
        <v>149</v>
      </c>
      <c r="AB149" s="1">
        <f t="shared" si="25"/>
        <v>149</v>
      </c>
    </row>
    <row r="150" spans="1:28" x14ac:dyDescent="0.25">
      <c r="W150">
        <f t="shared" si="28"/>
        <v>7</v>
      </c>
      <c r="X150" s="1">
        <f t="shared" si="24"/>
        <v>150</v>
      </c>
      <c r="AB150" s="1">
        <f t="shared" si="25"/>
        <v>150</v>
      </c>
    </row>
    <row r="151" spans="1:28" x14ac:dyDescent="0.25">
      <c r="A151" t="s">
        <v>157</v>
      </c>
      <c r="C151" t="s">
        <v>156</v>
      </c>
      <c r="E151" t="s">
        <v>147</v>
      </c>
      <c r="I151" t="s">
        <v>107</v>
      </c>
      <c r="J151" t="s">
        <v>108</v>
      </c>
      <c r="K151" t="s">
        <v>109</v>
      </c>
      <c r="L151" t="s">
        <v>124</v>
      </c>
      <c r="M151" t="s">
        <v>133</v>
      </c>
      <c r="N151" t="s">
        <v>136</v>
      </c>
      <c r="W151">
        <f t="shared" si="28"/>
        <v>7</v>
      </c>
      <c r="X151" s="1">
        <f t="shared" si="24"/>
        <v>151</v>
      </c>
      <c r="AB151" s="1">
        <f t="shared" si="25"/>
        <v>151</v>
      </c>
    </row>
    <row r="152" spans="1:28" x14ac:dyDescent="0.25">
      <c r="A152">
        <v>100</v>
      </c>
      <c r="C152">
        <v>6</v>
      </c>
      <c r="E152" t="s">
        <v>137</v>
      </c>
      <c r="G152">
        <f>IF(Лист1!G22=100,9,IF(Лист1!G22=150,10,IF(Лист1!G22=200,11,IF(Лист1!G22=300,12,IF(Лист1!G22=400,13,IF(Лист1!G22=600,14,15))))))</f>
        <v>13</v>
      </c>
      <c r="H152">
        <v>152</v>
      </c>
      <c r="I152" t="s">
        <v>53</v>
      </c>
      <c r="J152" t="s">
        <v>79</v>
      </c>
      <c r="K152" t="s">
        <v>116</v>
      </c>
      <c r="L152" t="s">
        <v>116</v>
      </c>
      <c r="M152" t="s">
        <v>125</v>
      </c>
      <c r="N152" t="s">
        <v>134</v>
      </c>
      <c r="W152">
        <f t="shared" si="28"/>
        <v>7</v>
      </c>
      <c r="X152" s="1">
        <f t="shared" si="24"/>
        <v>152</v>
      </c>
      <c r="AB152" s="1">
        <f t="shared" si="25"/>
        <v>152</v>
      </c>
    </row>
    <row r="153" spans="1:28" x14ac:dyDescent="0.25">
      <c r="A153">
        <v>150</v>
      </c>
      <c r="C153">
        <v>16</v>
      </c>
      <c r="E153" t="str">
        <f ca="1">IF(INDIRECT(ADDRESS(H152,G$152))=0,"",INDIRECT(ADDRESS(H152,G$152)))</f>
        <v>SE GV6</v>
      </c>
      <c r="H153">
        <f>H152+1</f>
        <v>153</v>
      </c>
      <c r="I153" t="s">
        <v>54</v>
      </c>
      <c r="J153" t="s">
        <v>80</v>
      </c>
      <c r="K153" t="s">
        <v>117</v>
      </c>
      <c r="L153" t="s">
        <v>117</v>
      </c>
      <c r="M153" t="s">
        <v>126</v>
      </c>
      <c r="N153" t="s">
        <v>135</v>
      </c>
      <c r="W153">
        <f t="shared" si="28"/>
        <v>7</v>
      </c>
      <c r="X153" s="1">
        <f t="shared" si="24"/>
        <v>153</v>
      </c>
      <c r="AB153" s="1">
        <f t="shared" si="25"/>
        <v>153</v>
      </c>
    </row>
    <row r="154" spans="1:28" x14ac:dyDescent="0.25">
      <c r="A154">
        <v>200</v>
      </c>
      <c r="C154">
        <v>25</v>
      </c>
      <c r="E154" t="str">
        <f t="shared" ref="E154:E192" ca="1" si="29">IF(INDIRECT(ADDRESS(H153,G$152))=0,"",INDIRECT(ADDRESS(H153,G$152)))</f>
        <v>SE NSX400/630 3p</v>
      </c>
      <c r="H154">
        <f t="shared" ref="H154:H192" si="30">H153+1</f>
        <v>154</v>
      </c>
      <c r="I154" t="s">
        <v>55</v>
      </c>
      <c r="J154" t="s">
        <v>81</v>
      </c>
      <c r="K154" t="s">
        <v>118</v>
      </c>
      <c r="L154" t="s">
        <v>118</v>
      </c>
      <c r="M154" t="s">
        <v>127</v>
      </c>
      <c r="W154">
        <f t="shared" si="28"/>
        <v>7</v>
      </c>
      <c r="X154" s="1">
        <f t="shared" si="24"/>
        <v>154</v>
      </c>
      <c r="AB154" s="1">
        <f t="shared" si="25"/>
        <v>154</v>
      </c>
    </row>
    <row r="155" spans="1:28" x14ac:dyDescent="0.25">
      <c r="A155">
        <v>300</v>
      </c>
      <c r="C155">
        <v>32</v>
      </c>
      <c r="E155" t="str">
        <f t="shared" ca="1" si="29"/>
        <v>SE NSX400/630 4p</v>
      </c>
      <c r="H155">
        <f t="shared" si="30"/>
        <v>155</v>
      </c>
      <c r="I155" t="s">
        <v>56</v>
      </c>
      <c r="J155" t="s">
        <v>82</v>
      </c>
      <c r="K155" t="s">
        <v>119</v>
      </c>
      <c r="L155" t="s">
        <v>119</v>
      </c>
      <c r="M155" t="s">
        <v>128</v>
      </c>
      <c r="W155">
        <f t="shared" si="28"/>
        <v>7</v>
      </c>
      <c r="X155" s="1">
        <f t="shared" si="24"/>
        <v>155</v>
      </c>
      <c r="AB155" s="1">
        <f t="shared" si="25"/>
        <v>155</v>
      </c>
    </row>
    <row r="156" spans="1:28" x14ac:dyDescent="0.25">
      <c r="A156">
        <v>400</v>
      </c>
      <c r="C156">
        <v>40</v>
      </c>
      <c r="E156" t="str">
        <f t="shared" ca="1" si="29"/>
        <v>ABB Т4 4р 320А</v>
      </c>
      <c r="H156">
        <f t="shared" si="30"/>
        <v>156</v>
      </c>
      <c r="I156" t="s">
        <v>57</v>
      </c>
      <c r="J156" t="s">
        <v>83</v>
      </c>
      <c r="K156" t="s">
        <v>120</v>
      </c>
      <c r="L156" t="s">
        <v>120</v>
      </c>
      <c r="M156" t="s">
        <v>129</v>
      </c>
      <c r="W156">
        <f t="shared" si="28"/>
        <v>7</v>
      </c>
      <c r="X156" s="1">
        <f t="shared" si="24"/>
        <v>156</v>
      </c>
      <c r="AB156" s="1">
        <f t="shared" si="25"/>
        <v>156</v>
      </c>
    </row>
    <row r="157" spans="1:28" x14ac:dyDescent="0.25">
      <c r="A157">
        <v>600</v>
      </c>
      <c r="C157">
        <v>50</v>
      </c>
      <c r="E157" t="str">
        <f t="shared" ca="1" si="29"/>
        <v>ABB Т5 3р 400/630А</v>
      </c>
      <c r="H157">
        <f t="shared" si="30"/>
        <v>157</v>
      </c>
      <c r="I157" t="s">
        <v>58</v>
      </c>
      <c r="J157" t="s">
        <v>84</v>
      </c>
      <c r="K157" t="s">
        <v>121</v>
      </c>
      <c r="L157" t="s">
        <v>121</v>
      </c>
      <c r="M157" t="s">
        <v>130</v>
      </c>
      <c r="W157">
        <f t="shared" si="28"/>
        <v>7</v>
      </c>
      <c r="X157" s="1">
        <f t="shared" si="24"/>
        <v>157</v>
      </c>
      <c r="AB157" s="1">
        <f t="shared" si="25"/>
        <v>157</v>
      </c>
    </row>
    <row r="158" spans="1:28" x14ac:dyDescent="0.25">
      <c r="C158">
        <v>63</v>
      </c>
      <c r="E158" t="str">
        <f t="shared" ca="1" si="29"/>
        <v>ABB Т5 4р 400/630А</v>
      </c>
      <c r="H158">
        <f t="shared" si="30"/>
        <v>158</v>
      </c>
      <c r="I158" t="s">
        <v>59</v>
      </c>
      <c r="J158" t="s">
        <v>85</v>
      </c>
      <c r="K158" t="s">
        <v>122</v>
      </c>
      <c r="L158" t="s">
        <v>122</v>
      </c>
      <c r="M158" t="s">
        <v>131</v>
      </c>
      <c r="W158">
        <f t="shared" si="28"/>
        <v>7</v>
      </c>
      <c r="X158" s="1">
        <f t="shared" si="24"/>
        <v>158</v>
      </c>
      <c r="AB158" s="1">
        <f t="shared" si="25"/>
        <v>158</v>
      </c>
    </row>
    <row r="159" spans="1:28" x14ac:dyDescent="0.25">
      <c r="C159">
        <v>125</v>
      </c>
      <c r="E159" t="str">
        <f t="shared" ca="1" si="29"/>
        <v>Hyundai HGP400/630 3р</v>
      </c>
      <c r="H159">
        <f t="shared" si="30"/>
        <v>159</v>
      </c>
      <c r="I159" t="s">
        <v>60</v>
      </c>
      <c r="J159" t="s">
        <v>86</v>
      </c>
      <c r="K159" t="s">
        <v>123</v>
      </c>
      <c r="L159" t="s">
        <v>123</v>
      </c>
      <c r="M159" t="s">
        <v>132</v>
      </c>
      <c r="W159">
        <f t="shared" si="28"/>
        <v>7</v>
      </c>
      <c r="X159" s="1">
        <f t="shared" si="24"/>
        <v>159</v>
      </c>
      <c r="AB159" s="1">
        <f t="shared" si="25"/>
        <v>159</v>
      </c>
    </row>
    <row r="160" spans="1:28" x14ac:dyDescent="0.25">
      <c r="C160">
        <v>160</v>
      </c>
      <c r="E160" t="str">
        <f t="shared" ca="1" si="29"/>
        <v>Hyundai HGМ400 3р</v>
      </c>
      <c r="H160">
        <f t="shared" si="30"/>
        <v>160</v>
      </c>
      <c r="I160" t="s">
        <v>61</v>
      </c>
      <c r="J160" t="s">
        <v>87</v>
      </c>
      <c r="W160">
        <f t="shared" si="28"/>
        <v>7</v>
      </c>
      <c r="X160" s="1">
        <f t="shared" si="24"/>
        <v>160</v>
      </c>
      <c r="AB160" s="1">
        <f t="shared" si="25"/>
        <v>160</v>
      </c>
    </row>
    <row r="161" spans="5:29" x14ac:dyDescent="0.25">
      <c r="E161" t="str">
        <f t="shared" ca="1" si="29"/>
        <v/>
      </c>
      <c r="H161">
        <f t="shared" si="30"/>
        <v>161</v>
      </c>
      <c r="I161" t="s">
        <v>62</v>
      </c>
      <c r="J161" t="s">
        <v>88</v>
      </c>
      <c r="L161" t="s">
        <v>125</v>
      </c>
      <c r="M161" t="s">
        <v>134</v>
      </c>
      <c r="W161">
        <f t="shared" si="28"/>
        <v>7</v>
      </c>
      <c r="X161" s="1">
        <f t="shared" si="24"/>
        <v>161</v>
      </c>
      <c r="AB161" s="1">
        <f t="shared" si="25"/>
        <v>161</v>
      </c>
    </row>
    <row r="162" spans="5:29" x14ac:dyDescent="0.25">
      <c r="E162" t="str">
        <f t="shared" ca="1" si="29"/>
        <v>ABB Т6 3р 630А</v>
      </c>
      <c r="H162">
        <f t="shared" si="30"/>
        <v>162</v>
      </c>
      <c r="I162" t="s">
        <v>63</v>
      </c>
      <c r="J162" t="s">
        <v>89</v>
      </c>
      <c r="L162" t="s">
        <v>126</v>
      </c>
      <c r="M162" t="s">
        <v>135</v>
      </c>
      <c r="W162">
        <f t="shared" si="28"/>
        <v>7</v>
      </c>
      <c r="X162" s="1">
        <f t="shared" si="24"/>
        <v>162</v>
      </c>
      <c r="AB162" s="1">
        <f t="shared" si="25"/>
        <v>162</v>
      </c>
    </row>
    <row r="163" spans="5:29" x14ac:dyDescent="0.25">
      <c r="E163" t="str">
        <f t="shared" ca="1" si="29"/>
        <v>ABB Т6 4р 630А</v>
      </c>
      <c r="H163">
        <f t="shared" si="30"/>
        <v>163</v>
      </c>
      <c r="I163" t="s">
        <v>64</v>
      </c>
      <c r="J163" t="s">
        <v>90</v>
      </c>
      <c r="L163" t="s">
        <v>127</v>
      </c>
      <c r="W163">
        <f>W143+1</f>
        <v>8</v>
      </c>
      <c r="X163" s="1">
        <f t="shared" si="24"/>
        <v>163</v>
      </c>
      <c r="Y163" t="s">
        <v>186</v>
      </c>
      <c r="AB163" s="1">
        <f t="shared" si="25"/>
        <v>163</v>
      </c>
      <c r="AC163" t="s">
        <v>186</v>
      </c>
    </row>
    <row r="164" spans="5:29" x14ac:dyDescent="0.25">
      <c r="E164" t="str">
        <f t="shared" ca="1" si="29"/>
        <v/>
      </c>
      <c r="H164">
        <f t="shared" si="30"/>
        <v>164</v>
      </c>
      <c r="I164" t="s">
        <v>65</v>
      </c>
      <c r="J164" t="s">
        <v>91</v>
      </c>
      <c r="L164" t="s">
        <v>128</v>
      </c>
      <c r="W164">
        <f t="shared" ref="W164:W182" si="31">W163</f>
        <v>8</v>
      </c>
      <c r="X164" s="1">
        <f t="shared" si="24"/>
        <v>164</v>
      </c>
      <c r="Y164" t="s">
        <v>182</v>
      </c>
      <c r="AB164" s="1">
        <f t="shared" si="25"/>
        <v>164</v>
      </c>
      <c r="AC164" t="s">
        <v>182</v>
      </c>
    </row>
    <row r="165" spans="5:29" x14ac:dyDescent="0.25">
      <c r="E165" t="str">
        <f t="shared" ca="1" si="29"/>
        <v/>
      </c>
      <c r="H165">
        <f t="shared" si="30"/>
        <v>165</v>
      </c>
      <c r="I165" t="s">
        <v>66</v>
      </c>
      <c r="J165" t="s">
        <v>92</v>
      </c>
      <c r="L165" t="s">
        <v>129</v>
      </c>
      <c r="W165">
        <f t="shared" si="31"/>
        <v>8</v>
      </c>
      <c r="X165" s="1">
        <f t="shared" si="24"/>
        <v>165</v>
      </c>
      <c r="AB165" s="1">
        <f t="shared" si="25"/>
        <v>165</v>
      </c>
    </row>
    <row r="166" spans="5:29" x14ac:dyDescent="0.25">
      <c r="E166" t="str">
        <f t="shared" ca="1" si="29"/>
        <v/>
      </c>
      <c r="G166" t="s">
        <v>148</v>
      </c>
      <c r="H166">
        <f t="shared" si="30"/>
        <v>166</v>
      </c>
      <c r="I166" t="s">
        <v>67</v>
      </c>
      <c r="J166" t="s">
        <v>93</v>
      </c>
      <c r="L166" t="s">
        <v>130</v>
      </c>
      <c r="W166">
        <f t="shared" si="31"/>
        <v>8</v>
      </c>
      <c r="X166" s="1">
        <f t="shared" si="24"/>
        <v>166</v>
      </c>
      <c r="AB166" s="1">
        <f t="shared" si="25"/>
        <v>166</v>
      </c>
    </row>
    <row r="167" spans="5:29" x14ac:dyDescent="0.25">
      <c r="E167" t="str">
        <f t="shared" ca="1" si="29"/>
        <v/>
      </c>
      <c r="G167">
        <v>0</v>
      </c>
      <c r="H167">
        <f t="shared" si="30"/>
        <v>167</v>
      </c>
      <c r="I167" t="s">
        <v>68</v>
      </c>
      <c r="J167" t="s">
        <v>94</v>
      </c>
      <c r="L167" t="s">
        <v>131</v>
      </c>
      <c r="W167">
        <f t="shared" si="31"/>
        <v>8</v>
      </c>
      <c r="X167" s="1">
        <f t="shared" si="24"/>
        <v>167</v>
      </c>
      <c r="AB167" s="1">
        <f t="shared" si="25"/>
        <v>167</v>
      </c>
    </row>
    <row r="168" spans="5:29" x14ac:dyDescent="0.25">
      <c r="E168" t="str">
        <f t="shared" ca="1" si="29"/>
        <v/>
      </c>
      <c r="G168">
        <f>G167+1</f>
        <v>1</v>
      </c>
      <c r="H168">
        <f t="shared" si="30"/>
        <v>168</v>
      </c>
      <c r="I168" t="s">
        <v>69</v>
      </c>
      <c r="J168" t="s">
        <v>95</v>
      </c>
      <c r="L168" t="s">
        <v>132</v>
      </c>
      <c r="W168">
        <f t="shared" si="31"/>
        <v>8</v>
      </c>
      <c r="X168" s="1">
        <f t="shared" si="24"/>
        <v>168</v>
      </c>
      <c r="AB168" s="1">
        <f t="shared" si="25"/>
        <v>168</v>
      </c>
    </row>
    <row r="169" spans="5:29" x14ac:dyDescent="0.25">
      <c r="E169" t="str">
        <f t="shared" ca="1" si="29"/>
        <v/>
      </c>
      <c r="G169">
        <f t="shared" ref="G169:G181" si="32">G168+1</f>
        <v>2</v>
      </c>
      <c r="H169">
        <f t="shared" si="30"/>
        <v>169</v>
      </c>
      <c r="I169" t="s">
        <v>70</v>
      </c>
      <c r="J169" t="s">
        <v>96</v>
      </c>
      <c r="W169">
        <f t="shared" si="31"/>
        <v>8</v>
      </c>
      <c r="X169" s="1">
        <f t="shared" si="24"/>
        <v>169</v>
      </c>
      <c r="AB169" s="1">
        <f t="shared" si="25"/>
        <v>169</v>
      </c>
    </row>
    <row r="170" spans="5:29" x14ac:dyDescent="0.25">
      <c r="E170" t="str">
        <f t="shared" ca="1" si="29"/>
        <v/>
      </c>
      <c r="G170">
        <f t="shared" si="32"/>
        <v>3</v>
      </c>
      <c r="H170">
        <f t="shared" si="30"/>
        <v>170</v>
      </c>
      <c r="I170" t="s">
        <v>71</v>
      </c>
      <c r="J170" t="s">
        <v>110</v>
      </c>
      <c r="W170">
        <f t="shared" si="31"/>
        <v>8</v>
      </c>
      <c r="X170" s="1">
        <f t="shared" si="24"/>
        <v>170</v>
      </c>
      <c r="AB170" s="1">
        <f t="shared" si="25"/>
        <v>170</v>
      </c>
    </row>
    <row r="171" spans="5:29" x14ac:dyDescent="0.25">
      <c r="E171" t="str">
        <f t="shared" ca="1" si="29"/>
        <v/>
      </c>
      <c r="G171">
        <f t="shared" si="32"/>
        <v>4</v>
      </c>
      <c r="H171">
        <f t="shared" si="30"/>
        <v>171</v>
      </c>
      <c r="I171" t="s">
        <v>72</v>
      </c>
      <c r="J171" t="s">
        <v>111</v>
      </c>
      <c r="W171">
        <f t="shared" si="31"/>
        <v>8</v>
      </c>
      <c r="X171" s="1">
        <f t="shared" si="24"/>
        <v>171</v>
      </c>
      <c r="AB171" s="1">
        <f t="shared" si="25"/>
        <v>171</v>
      </c>
    </row>
    <row r="172" spans="5:29" x14ac:dyDescent="0.25">
      <c r="E172" t="str">
        <f t="shared" ca="1" si="29"/>
        <v/>
      </c>
      <c r="G172">
        <f t="shared" si="32"/>
        <v>5</v>
      </c>
      <c r="H172">
        <f t="shared" si="30"/>
        <v>172</v>
      </c>
      <c r="I172" t="s">
        <v>73</v>
      </c>
      <c r="J172" t="s">
        <v>112</v>
      </c>
      <c r="W172">
        <f t="shared" si="31"/>
        <v>8</v>
      </c>
      <c r="X172" s="1">
        <f t="shared" si="24"/>
        <v>172</v>
      </c>
      <c r="AB172" s="1">
        <f t="shared" si="25"/>
        <v>172</v>
      </c>
    </row>
    <row r="173" spans="5:29" x14ac:dyDescent="0.25">
      <c r="E173" t="str">
        <f t="shared" ca="1" si="29"/>
        <v/>
      </c>
      <c r="G173">
        <f t="shared" si="32"/>
        <v>6</v>
      </c>
      <c r="H173">
        <f t="shared" si="30"/>
        <v>173</v>
      </c>
      <c r="I173" t="s">
        <v>74</v>
      </c>
      <c r="J173" t="s">
        <v>113</v>
      </c>
      <c r="W173">
        <f t="shared" si="31"/>
        <v>8</v>
      </c>
      <c r="X173" s="1">
        <f t="shared" si="24"/>
        <v>173</v>
      </c>
      <c r="AB173" s="1">
        <f t="shared" si="25"/>
        <v>173</v>
      </c>
    </row>
    <row r="174" spans="5:29" x14ac:dyDescent="0.25">
      <c r="E174" t="str">
        <f t="shared" ca="1" si="29"/>
        <v/>
      </c>
      <c r="G174">
        <f t="shared" si="32"/>
        <v>7</v>
      </c>
      <c r="H174">
        <f t="shared" si="30"/>
        <v>174</v>
      </c>
      <c r="I174" t="s">
        <v>75</v>
      </c>
      <c r="J174" t="s">
        <v>114</v>
      </c>
      <c r="W174">
        <f t="shared" si="31"/>
        <v>8</v>
      </c>
      <c r="X174" s="1">
        <f t="shared" si="24"/>
        <v>174</v>
      </c>
      <c r="AB174" s="1">
        <f t="shared" si="25"/>
        <v>174</v>
      </c>
    </row>
    <row r="175" spans="5:29" x14ac:dyDescent="0.25">
      <c r="E175" t="str">
        <f t="shared" ca="1" si="29"/>
        <v/>
      </c>
      <c r="G175">
        <f t="shared" si="32"/>
        <v>8</v>
      </c>
      <c r="H175">
        <f t="shared" si="30"/>
        <v>175</v>
      </c>
      <c r="I175" t="s">
        <v>76</v>
      </c>
      <c r="J175" t="s">
        <v>115</v>
      </c>
      <c r="W175">
        <f t="shared" si="31"/>
        <v>8</v>
      </c>
      <c r="X175" s="1">
        <f t="shared" si="24"/>
        <v>175</v>
      </c>
      <c r="AB175" s="1">
        <f t="shared" si="25"/>
        <v>175</v>
      </c>
    </row>
    <row r="176" spans="5:29" x14ac:dyDescent="0.25">
      <c r="E176" t="str">
        <f t="shared" ca="1" si="29"/>
        <v/>
      </c>
      <c r="G176">
        <f t="shared" si="32"/>
        <v>9</v>
      </c>
      <c r="H176">
        <f t="shared" si="30"/>
        <v>176</v>
      </c>
      <c r="I176" t="s">
        <v>77</v>
      </c>
      <c r="J176" t="s">
        <v>97</v>
      </c>
      <c r="W176">
        <f t="shared" si="31"/>
        <v>8</v>
      </c>
      <c r="X176" s="1">
        <f t="shared" si="24"/>
        <v>176</v>
      </c>
      <c r="AB176" s="1">
        <f t="shared" si="25"/>
        <v>176</v>
      </c>
    </row>
    <row r="177" spans="5:28" x14ac:dyDescent="0.25">
      <c r="E177" t="str">
        <f t="shared" ca="1" si="29"/>
        <v/>
      </c>
      <c r="G177">
        <f t="shared" si="32"/>
        <v>10</v>
      </c>
      <c r="H177">
        <f t="shared" si="30"/>
        <v>177</v>
      </c>
      <c r="I177" t="s">
        <v>78</v>
      </c>
      <c r="J177" t="s">
        <v>98</v>
      </c>
      <c r="W177">
        <f t="shared" si="31"/>
        <v>8</v>
      </c>
      <c r="X177" s="1">
        <f t="shared" si="24"/>
        <v>177</v>
      </c>
      <c r="AB177" s="1">
        <f t="shared" si="25"/>
        <v>177</v>
      </c>
    </row>
    <row r="178" spans="5:28" x14ac:dyDescent="0.25">
      <c r="E178" t="str">
        <f t="shared" ca="1" si="29"/>
        <v/>
      </c>
      <c r="G178">
        <f t="shared" si="32"/>
        <v>11</v>
      </c>
      <c r="H178">
        <f t="shared" si="30"/>
        <v>178</v>
      </c>
      <c r="I178" t="s">
        <v>52</v>
      </c>
      <c r="J178" t="s">
        <v>99</v>
      </c>
      <c r="W178">
        <f t="shared" si="31"/>
        <v>8</v>
      </c>
      <c r="X178" s="1">
        <f t="shared" si="24"/>
        <v>178</v>
      </c>
      <c r="AB178" s="1">
        <f t="shared" si="25"/>
        <v>178</v>
      </c>
    </row>
    <row r="179" spans="5:28" x14ac:dyDescent="0.25">
      <c r="E179" t="str">
        <f t="shared" ca="1" si="29"/>
        <v/>
      </c>
      <c r="G179">
        <f t="shared" si="32"/>
        <v>12</v>
      </c>
      <c r="H179">
        <f t="shared" si="30"/>
        <v>179</v>
      </c>
      <c r="J179" t="s">
        <v>100</v>
      </c>
      <c r="W179">
        <f t="shared" si="31"/>
        <v>8</v>
      </c>
      <c r="X179" s="1">
        <f t="shared" si="24"/>
        <v>179</v>
      </c>
      <c r="AB179" s="1">
        <f t="shared" si="25"/>
        <v>179</v>
      </c>
    </row>
    <row r="180" spans="5:28" x14ac:dyDescent="0.25">
      <c r="E180" t="str">
        <f t="shared" ca="1" si="29"/>
        <v/>
      </c>
      <c r="G180">
        <f t="shared" si="32"/>
        <v>13</v>
      </c>
      <c r="H180">
        <f t="shared" si="30"/>
        <v>180</v>
      </c>
      <c r="J180" t="s">
        <v>101</v>
      </c>
      <c r="W180">
        <f t="shared" si="31"/>
        <v>8</v>
      </c>
      <c r="X180" s="1">
        <f t="shared" si="24"/>
        <v>180</v>
      </c>
      <c r="AB180" s="1">
        <f t="shared" si="25"/>
        <v>180</v>
      </c>
    </row>
    <row r="181" spans="5:28" x14ac:dyDescent="0.25">
      <c r="E181" t="str">
        <f t="shared" ca="1" si="29"/>
        <v/>
      </c>
      <c r="G181">
        <f t="shared" si="32"/>
        <v>14</v>
      </c>
      <c r="H181">
        <f t="shared" si="30"/>
        <v>181</v>
      </c>
      <c r="J181" t="s">
        <v>102</v>
      </c>
      <c r="W181">
        <f t="shared" si="31"/>
        <v>8</v>
      </c>
      <c r="X181" s="1">
        <f t="shared" si="24"/>
        <v>181</v>
      </c>
      <c r="AB181" s="1">
        <f t="shared" si="25"/>
        <v>181</v>
      </c>
    </row>
    <row r="182" spans="5:28" x14ac:dyDescent="0.25">
      <c r="E182" t="str">
        <f t="shared" ca="1" si="29"/>
        <v/>
      </c>
      <c r="G182">
        <f>G181+1</f>
        <v>15</v>
      </c>
      <c r="H182">
        <f t="shared" si="30"/>
        <v>182</v>
      </c>
      <c r="J182" t="s">
        <v>103</v>
      </c>
      <c r="W182">
        <f t="shared" si="31"/>
        <v>8</v>
      </c>
      <c r="X182" s="1">
        <f t="shared" si="24"/>
        <v>182</v>
      </c>
      <c r="AB182" s="1">
        <f t="shared" si="25"/>
        <v>182</v>
      </c>
    </row>
    <row r="183" spans="5:28" x14ac:dyDescent="0.25">
      <c r="E183" t="str">
        <f t="shared" ca="1" si="29"/>
        <v/>
      </c>
      <c r="G183">
        <f t="shared" ref="G183:G184" si="33">G182+1</f>
        <v>16</v>
      </c>
      <c r="H183">
        <f t="shared" si="30"/>
        <v>183</v>
      </c>
      <c r="J183" t="s">
        <v>104</v>
      </c>
      <c r="W183">
        <f>W163+1</f>
        <v>9</v>
      </c>
      <c r="X183" s="1">
        <f t="shared" si="24"/>
        <v>183</v>
      </c>
      <c r="AB183" s="1">
        <f t="shared" si="25"/>
        <v>183</v>
      </c>
    </row>
    <row r="184" spans="5:28" x14ac:dyDescent="0.25">
      <c r="E184" t="str">
        <f t="shared" ca="1" si="29"/>
        <v/>
      </c>
      <c r="G184">
        <f t="shared" si="33"/>
        <v>17</v>
      </c>
      <c r="H184">
        <f t="shared" si="30"/>
        <v>184</v>
      </c>
      <c r="J184" t="s">
        <v>105</v>
      </c>
      <c r="W184">
        <f t="shared" ref="W184:W202" si="34">W183</f>
        <v>9</v>
      </c>
      <c r="X184" s="1">
        <f t="shared" si="24"/>
        <v>184</v>
      </c>
      <c r="AB184" s="1">
        <f t="shared" si="25"/>
        <v>184</v>
      </c>
    </row>
    <row r="185" spans="5:28" x14ac:dyDescent="0.25">
      <c r="E185" t="str">
        <f t="shared" ca="1" si="29"/>
        <v/>
      </c>
      <c r="G185">
        <f>G184+1</f>
        <v>18</v>
      </c>
      <c r="H185">
        <f t="shared" si="30"/>
        <v>185</v>
      </c>
      <c r="J185" t="s">
        <v>106</v>
      </c>
      <c r="W185">
        <f t="shared" si="34"/>
        <v>9</v>
      </c>
      <c r="X185" s="1">
        <f t="shared" si="24"/>
        <v>185</v>
      </c>
      <c r="AB185" s="1">
        <f t="shared" si="25"/>
        <v>185</v>
      </c>
    </row>
    <row r="186" spans="5:28" x14ac:dyDescent="0.25">
      <c r="E186" t="str">
        <f t="shared" ca="1" si="29"/>
        <v/>
      </c>
      <c r="G186">
        <f t="shared" ref="G186:G187" si="35">G185+1</f>
        <v>19</v>
      </c>
      <c r="H186">
        <f t="shared" si="30"/>
        <v>186</v>
      </c>
      <c r="W186">
        <f t="shared" si="34"/>
        <v>9</v>
      </c>
      <c r="X186" s="1">
        <f t="shared" si="24"/>
        <v>186</v>
      </c>
      <c r="AB186" s="1">
        <f t="shared" si="25"/>
        <v>186</v>
      </c>
    </row>
    <row r="187" spans="5:28" x14ac:dyDescent="0.25">
      <c r="E187" t="str">
        <f t="shared" ca="1" si="29"/>
        <v/>
      </c>
      <c r="G187">
        <f t="shared" si="35"/>
        <v>20</v>
      </c>
      <c r="H187">
        <f t="shared" si="30"/>
        <v>187</v>
      </c>
      <c r="W187">
        <f t="shared" si="34"/>
        <v>9</v>
      </c>
      <c r="X187" s="1">
        <f t="shared" si="24"/>
        <v>187</v>
      </c>
      <c r="AB187" s="1">
        <f t="shared" si="25"/>
        <v>187</v>
      </c>
    </row>
    <row r="188" spans="5:28" x14ac:dyDescent="0.25">
      <c r="E188" t="str">
        <f t="shared" ca="1" si="29"/>
        <v/>
      </c>
      <c r="H188">
        <f t="shared" si="30"/>
        <v>188</v>
      </c>
      <c r="W188">
        <f t="shared" si="34"/>
        <v>9</v>
      </c>
      <c r="X188" s="1">
        <f t="shared" si="24"/>
        <v>188</v>
      </c>
      <c r="AB188" s="1">
        <f t="shared" si="25"/>
        <v>188</v>
      </c>
    </row>
    <row r="189" spans="5:28" x14ac:dyDescent="0.25">
      <c r="E189" t="str">
        <f t="shared" ca="1" si="29"/>
        <v/>
      </c>
      <c r="H189">
        <f t="shared" si="30"/>
        <v>189</v>
      </c>
      <c r="W189">
        <f t="shared" si="34"/>
        <v>9</v>
      </c>
      <c r="X189" s="1">
        <f t="shared" si="24"/>
        <v>189</v>
      </c>
      <c r="AB189" s="1">
        <f t="shared" si="25"/>
        <v>189</v>
      </c>
    </row>
    <row r="190" spans="5:28" x14ac:dyDescent="0.25">
      <c r="E190" t="str">
        <f t="shared" ca="1" si="29"/>
        <v/>
      </c>
      <c r="H190">
        <f t="shared" si="30"/>
        <v>190</v>
      </c>
      <c r="W190">
        <f t="shared" si="34"/>
        <v>9</v>
      </c>
      <c r="X190" s="1">
        <f t="shared" si="24"/>
        <v>190</v>
      </c>
      <c r="AB190" s="1">
        <f t="shared" si="25"/>
        <v>190</v>
      </c>
    </row>
    <row r="191" spans="5:28" x14ac:dyDescent="0.25">
      <c r="E191" t="str">
        <f t="shared" ca="1" si="29"/>
        <v/>
      </c>
      <c r="H191">
        <f t="shared" si="30"/>
        <v>191</v>
      </c>
      <c r="I191">
        <v>100</v>
      </c>
      <c r="J191">
        <v>150</v>
      </c>
      <c r="K191">
        <v>200</v>
      </c>
      <c r="L191">
        <v>300</v>
      </c>
      <c r="M191">
        <v>400</v>
      </c>
      <c r="N191">
        <v>600</v>
      </c>
      <c r="W191">
        <f t="shared" si="34"/>
        <v>9</v>
      </c>
      <c r="X191" s="1">
        <f t="shared" si="24"/>
        <v>191</v>
      </c>
      <c r="AB191" s="1">
        <f t="shared" si="25"/>
        <v>191</v>
      </c>
    </row>
    <row r="192" spans="5:28" x14ac:dyDescent="0.25">
      <c r="E192">
        <f t="shared" ca="1" si="29"/>
        <v>400</v>
      </c>
      <c r="H192">
        <f t="shared" si="30"/>
        <v>192</v>
      </c>
      <c r="W192">
        <f t="shared" si="34"/>
        <v>9</v>
      </c>
      <c r="X192" s="1">
        <f t="shared" si="24"/>
        <v>192</v>
      </c>
      <c r="AB192" s="1">
        <f t="shared" si="25"/>
        <v>192</v>
      </c>
    </row>
    <row r="193" spans="1:28" x14ac:dyDescent="0.25">
      <c r="W193">
        <f t="shared" si="34"/>
        <v>9</v>
      </c>
      <c r="X193" s="1">
        <f t="shared" si="24"/>
        <v>193</v>
      </c>
      <c r="AB193" s="1">
        <f t="shared" si="25"/>
        <v>193</v>
      </c>
    </row>
    <row r="194" spans="1:28" x14ac:dyDescent="0.25">
      <c r="A194" t="s">
        <v>154</v>
      </c>
      <c r="C194" t="s">
        <v>155</v>
      </c>
      <c r="E194" t="s">
        <v>141</v>
      </c>
      <c r="I194" t="s">
        <v>107</v>
      </c>
      <c r="J194" t="s">
        <v>108</v>
      </c>
      <c r="K194" t="s">
        <v>109</v>
      </c>
      <c r="L194" t="s">
        <v>124</v>
      </c>
      <c r="M194" t="s">
        <v>133</v>
      </c>
      <c r="N194" t="s">
        <v>136</v>
      </c>
      <c r="W194">
        <f t="shared" si="34"/>
        <v>9</v>
      </c>
      <c r="X194" s="1">
        <f t="shared" si="24"/>
        <v>194</v>
      </c>
      <c r="AB194" s="1">
        <f t="shared" si="25"/>
        <v>194</v>
      </c>
    </row>
    <row r="195" spans="1:28" x14ac:dyDescent="0.25">
      <c r="A195">
        <v>100</v>
      </c>
      <c r="C195">
        <v>6</v>
      </c>
      <c r="E195" t="s">
        <v>137</v>
      </c>
      <c r="G195">
        <f>IF(Лист1!G28=100,9,IF(Лист1!G28=150,10,IF(Лист1!G28=200,11,IF(Лист1!G28=300,12,IF(Лист1!G28=400,13,IF(Лист1!G28=600,14,15))))))</f>
        <v>14</v>
      </c>
      <c r="H195">
        <v>195</v>
      </c>
      <c r="I195" t="s">
        <v>53</v>
      </c>
      <c r="J195" t="s">
        <v>79</v>
      </c>
      <c r="K195" t="s">
        <v>116</v>
      </c>
      <c r="L195" t="s">
        <v>116</v>
      </c>
      <c r="M195" t="s">
        <v>125</v>
      </c>
      <c r="N195" t="s">
        <v>134</v>
      </c>
      <c r="W195">
        <f t="shared" si="34"/>
        <v>9</v>
      </c>
      <c r="X195" s="1">
        <f t="shared" si="24"/>
        <v>195</v>
      </c>
      <c r="AB195" s="1">
        <f t="shared" si="25"/>
        <v>195</v>
      </c>
    </row>
    <row r="196" spans="1:28" x14ac:dyDescent="0.25">
      <c r="A196">
        <v>150</v>
      </c>
      <c r="C196">
        <v>16</v>
      </c>
      <c r="E196" t="str">
        <f ca="1">IF(INDIRECT(ADDRESS(H195,G$195))=0,"",INDIRECT(ADDRESS(H195,G$195)))</f>
        <v>ABB Т6 3р 630А</v>
      </c>
      <c r="H196">
        <f>H195+1</f>
        <v>196</v>
      </c>
      <c r="I196" t="s">
        <v>54</v>
      </c>
      <c r="J196" t="s">
        <v>80</v>
      </c>
      <c r="K196" t="s">
        <v>117</v>
      </c>
      <c r="L196" t="s">
        <v>117</v>
      </c>
      <c r="M196" t="s">
        <v>126</v>
      </c>
      <c r="N196" t="s">
        <v>135</v>
      </c>
      <c r="W196">
        <f t="shared" si="34"/>
        <v>9</v>
      </c>
      <c r="X196" s="1">
        <f t="shared" si="24"/>
        <v>196</v>
      </c>
      <c r="AB196" s="1">
        <f t="shared" si="25"/>
        <v>196</v>
      </c>
    </row>
    <row r="197" spans="1:28" x14ac:dyDescent="0.25">
      <c r="A197">
        <v>200</v>
      </c>
      <c r="C197">
        <v>25</v>
      </c>
      <c r="E197" t="str">
        <f t="shared" ref="E197:E235" ca="1" si="36">IF(INDIRECT(ADDRESS(H196,G$195))=0,"",INDIRECT(ADDRESS(H196,G$195)))</f>
        <v>ABB Т6 4р 630А</v>
      </c>
      <c r="H197">
        <f t="shared" ref="H197:H235" si="37">H196+1</f>
        <v>197</v>
      </c>
      <c r="I197" t="s">
        <v>55</v>
      </c>
      <c r="J197" t="s">
        <v>81</v>
      </c>
      <c r="K197" t="s">
        <v>118</v>
      </c>
      <c r="L197" t="s">
        <v>118</v>
      </c>
      <c r="M197" t="s">
        <v>127</v>
      </c>
      <c r="W197">
        <f t="shared" si="34"/>
        <v>9</v>
      </c>
      <c r="X197" s="1">
        <f t="shared" ref="X197:X202" si="38">X196+1</f>
        <v>197</v>
      </c>
      <c r="AB197" s="1">
        <f t="shared" ref="AB197:AB202" si="39">AB196+1</f>
        <v>197</v>
      </c>
    </row>
    <row r="198" spans="1:28" x14ac:dyDescent="0.25">
      <c r="A198">
        <v>300</v>
      </c>
      <c r="C198">
        <v>32</v>
      </c>
      <c r="E198" t="str">
        <f t="shared" ca="1" si="36"/>
        <v/>
      </c>
      <c r="H198">
        <f t="shared" si="37"/>
        <v>198</v>
      </c>
      <c r="I198" t="s">
        <v>56</v>
      </c>
      <c r="J198" t="s">
        <v>82</v>
      </c>
      <c r="K198" t="s">
        <v>119</v>
      </c>
      <c r="L198" t="s">
        <v>119</v>
      </c>
      <c r="M198" t="s">
        <v>128</v>
      </c>
      <c r="W198">
        <f t="shared" si="34"/>
        <v>9</v>
      </c>
      <c r="X198" s="1">
        <f t="shared" si="38"/>
        <v>198</v>
      </c>
      <c r="AB198" s="1">
        <f t="shared" si="39"/>
        <v>198</v>
      </c>
    </row>
    <row r="199" spans="1:28" x14ac:dyDescent="0.25">
      <c r="A199">
        <v>400</v>
      </c>
      <c r="C199">
        <v>40</v>
      </c>
      <c r="E199" t="str">
        <f t="shared" ca="1" si="36"/>
        <v/>
      </c>
      <c r="H199">
        <f t="shared" si="37"/>
        <v>199</v>
      </c>
      <c r="I199" t="s">
        <v>57</v>
      </c>
      <c r="J199" t="s">
        <v>83</v>
      </c>
      <c r="K199" t="s">
        <v>120</v>
      </c>
      <c r="L199" t="s">
        <v>120</v>
      </c>
      <c r="M199" t="s">
        <v>129</v>
      </c>
      <c r="W199">
        <f t="shared" si="34"/>
        <v>9</v>
      </c>
      <c r="X199" s="1">
        <f t="shared" si="38"/>
        <v>199</v>
      </c>
      <c r="AB199" s="1">
        <f t="shared" si="39"/>
        <v>199</v>
      </c>
    </row>
    <row r="200" spans="1:28" x14ac:dyDescent="0.25">
      <c r="A200">
        <v>600</v>
      </c>
      <c r="C200">
        <v>50</v>
      </c>
      <c r="E200" t="str">
        <f t="shared" ca="1" si="36"/>
        <v/>
      </c>
      <c r="H200">
        <f t="shared" si="37"/>
        <v>200</v>
      </c>
      <c r="I200" t="s">
        <v>58</v>
      </c>
      <c r="J200" t="s">
        <v>84</v>
      </c>
      <c r="K200" t="s">
        <v>121</v>
      </c>
      <c r="L200" t="s">
        <v>121</v>
      </c>
      <c r="M200" t="s">
        <v>130</v>
      </c>
      <c r="W200">
        <f t="shared" si="34"/>
        <v>9</v>
      </c>
      <c r="X200" s="1">
        <f t="shared" si="38"/>
        <v>200</v>
      </c>
      <c r="AB200" s="1">
        <f t="shared" si="39"/>
        <v>200</v>
      </c>
    </row>
    <row r="201" spans="1:28" x14ac:dyDescent="0.25">
      <c r="C201">
        <v>63</v>
      </c>
      <c r="E201" t="str">
        <f t="shared" ca="1" si="36"/>
        <v/>
      </c>
      <c r="H201">
        <f t="shared" si="37"/>
        <v>201</v>
      </c>
      <c r="I201" t="s">
        <v>59</v>
      </c>
      <c r="J201" t="s">
        <v>85</v>
      </c>
      <c r="K201" t="s">
        <v>122</v>
      </c>
      <c r="L201" t="s">
        <v>122</v>
      </c>
      <c r="M201" t="s">
        <v>131</v>
      </c>
      <c r="W201">
        <f t="shared" si="34"/>
        <v>9</v>
      </c>
      <c r="X201" s="1">
        <f t="shared" si="38"/>
        <v>201</v>
      </c>
      <c r="AB201" s="1">
        <f t="shared" si="39"/>
        <v>201</v>
      </c>
    </row>
    <row r="202" spans="1:28" x14ac:dyDescent="0.25">
      <c r="C202">
        <v>125</v>
      </c>
      <c r="E202" t="str">
        <f t="shared" ca="1" si="36"/>
        <v/>
      </c>
      <c r="H202">
        <f t="shared" si="37"/>
        <v>202</v>
      </c>
      <c r="I202" t="s">
        <v>60</v>
      </c>
      <c r="J202" t="s">
        <v>86</v>
      </c>
      <c r="K202" t="s">
        <v>123</v>
      </c>
      <c r="L202" t="s">
        <v>123</v>
      </c>
      <c r="M202" t="s">
        <v>132</v>
      </c>
      <c r="W202">
        <f t="shared" si="34"/>
        <v>9</v>
      </c>
      <c r="X202" s="1">
        <f t="shared" si="38"/>
        <v>202</v>
      </c>
      <c r="AB202" s="1">
        <f t="shared" si="39"/>
        <v>202</v>
      </c>
    </row>
    <row r="203" spans="1:28" x14ac:dyDescent="0.25">
      <c r="C203">
        <v>160</v>
      </c>
      <c r="E203" t="str">
        <f t="shared" ca="1" si="36"/>
        <v/>
      </c>
      <c r="H203">
        <f t="shared" si="37"/>
        <v>203</v>
      </c>
      <c r="I203" t="s">
        <v>61</v>
      </c>
      <c r="J203" t="s">
        <v>87</v>
      </c>
    </row>
    <row r="204" spans="1:28" x14ac:dyDescent="0.25">
      <c r="E204" t="str">
        <f t="shared" ca="1" si="36"/>
        <v/>
      </c>
      <c r="H204">
        <f t="shared" si="37"/>
        <v>204</v>
      </c>
      <c r="I204" t="s">
        <v>62</v>
      </c>
      <c r="J204" t="s">
        <v>88</v>
      </c>
      <c r="L204" t="s">
        <v>125</v>
      </c>
      <c r="M204" t="s">
        <v>134</v>
      </c>
    </row>
    <row r="205" spans="1:28" x14ac:dyDescent="0.25">
      <c r="E205" t="str">
        <f t="shared" ca="1" si="36"/>
        <v/>
      </c>
      <c r="H205">
        <f t="shared" si="37"/>
        <v>205</v>
      </c>
      <c r="I205" t="s">
        <v>63</v>
      </c>
      <c r="J205" t="s">
        <v>89</v>
      </c>
      <c r="L205" t="s">
        <v>126</v>
      </c>
      <c r="M205" t="s">
        <v>135</v>
      </c>
    </row>
    <row r="206" spans="1:28" x14ac:dyDescent="0.25">
      <c r="E206" t="str">
        <f t="shared" ca="1" si="36"/>
        <v/>
      </c>
      <c r="H206">
        <f t="shared" si="37"/>
        <v>206</v>
      </c>
      <c r="I206" t="s">
        <v>64</v>
      </c>
      <c r="J206" t="s">
        <v>90</v>
      </c>
      <c r="L206" t="s">
        <v>127</v>
      </c>
    </row>
    <row r="207" spans="1:28" x14ac:dyDescent="0.25">
      <c r="E207" t="str">
        <f t="shared" ca="1" si="36"/>
        <v/>
      </c>
      <c r="H207">
        <f t="shared" si="37"/>
        <v>207</v>
      </c>
      <c r="I207" t="s">
        <v>65</v>
      </c>
      <c r="J207" t="s">
        <v>91</v>
      </c>
      <c r="L207" t="s">
        <v>128</v>
      </c>
    </row>
    <row r="208" spans="1:28" x14ac:dyDescent="0.25">
      <c r="E208" t="str">
        <f t="shared" ca="1" si="36"/>
        <v/>
      </c>
      <c r="H208">
        <f t="shared" si="37"/>
        <v>208</v>
      </c>
      <c r="I208" t="s">
        <v>66</v>
      </c>
      <c r="J208" t="s">
        <v>92</v>
      </c>
      <c r="L208" t="s">
        <v>129</v>
      </c>
    </row>
    <row r="209" spans="5:12" x14ac:dyDescent="0.25">
      <c r="E209" t="str">
        <f t="shared" ca="1" si="36"/>
        <v/>
      </c>
      <c r="G209" t="s">
        <v>142</v>
      </c>
      <c r="H209">
        <f t="shared" si="37"/>
        <v>209</v>
      </c>
      <c r="I209" t="s">
        <v>67</v>
      </c>
      <c r="J209" t="s">
        <v>93</v>
      </c>
      <c r="L209" t="s">
        <v>130</v>
      </c>
    </row>
    <row r="210" spans="5:12" x14ac:dyDescent="0.25">
      <c r="E210" t="str">
        <f t="shared" ca="1" si="36"/>
        <v/>
      </c>
      <c r="G210">
        <v>0</v>
      </c>
      <c r="H210">
        <f t="shared" si="37"/>
        <v>210</v>
      </c>
      <c r="I210" t="s">
        <v>68</v>
      </c>
      <c r="J210" t="s">
        <v>94</v>
      </c>
      <c r="L210" t="s">
        <v>131</v>
      </c>
    </row>
    <row r="211" spans="5:12" x14ac:dyDescent="0.25">
      <c r="E211" t="str">
        <f t="shared" ca="1" si="36"/>
        <v/>
      </c>
      <c r="G211">
        <f>G210+1</f>
        <v>1</v>
      </c>
      <c r="H211">
        <f t="shared" si="37"/>
        <v>211</v>
      </c>
      <c r="I211" t="s">
        <v>69</v>
      </c>
      <c r="J211" t="s">
        <v>95</v>
      </c>
      <c r="L211" t="s">
        <v>132</v>
      </c>
    </row>
    <row r="212" spans="5:12" x14ac:dyDescent="0.25">
      <c r="E212" t="str">
        <f t="shared" ca="1" si="36"/>
        <v/>
      </c>
      <c r="G212">
        <f t="shared" ref="G212:G224" si="40">G211+1</f>
        <v>2</v>
      </c>
      <c r="H212">
        <f t="shared" si="37"/>
        <v>212</v>
      </c>
      <c r="I212" t="s">
        <v>70</v>
      </c>
      <c r="J212" t="s">
        <v>96</v>
      </c>
    </row>
    <row r="213" spans="5:12" x14ac:dyDescent="0.25">
      <c r="E213" t="str">
        <f t="shared" ca="1" si="36"/>
        <v/>
      </c>
      <c r="G213">
        <f t="shared" si="40"/>
        <v>3</v>
      </c>
      <c r="H213">
        <f t="shared" si="37"/>
        <v>213</v>
      </c>
      <c r="I213" t="s">
        <v>71</v>
      </c>
      <c r="J213" t="s">
        <v>110</v>
      </c>
    </row>
    <row r="214" spans="5:12" x14ac:dyDescent="0.25">
      <c r="E214" t="str">
        <f t="shared" ca="1" si="36"/>
        <v/>
      </c>
      <c r="G214">
        <f t="shared" si="40"/>
        <v>4</v>
      </c>
      <c r="H214">
        <f t="shared" si="37"/>
        <v>214</v>
      </c>
      <c r="I214" t="s">
        <v>72</v>
      </c>
      <c r="J214" t="s">
        <v>111</v>
      </c>
    </row>
    <row r="215" spans="5:12" x14ac:dyDescent="0.25">
      <c r="E215" t="str">
        <f t="shared" ca="1" si="36"/>
        <v/>
      </c>
      <c r="G215">
        <f t="shared" si="40"/>
        <v>5</v>
      </c>
      <c r="H215">
        <f t="shared" si="37"/>
        <v>215</v>
      </c>
      <c r="I215" t="s">
        <v>73</v>
      </c>
      <c r="J215" t="s">
        <v>112</v>
      </c>
    </row>
    <row r="216" spans="5:12" x14ac:dyDescent="0.25">
      <c r="E216" t="str">
        <f t="shared" ca="1" si="36"/>
        <v/>
      </c>
      <c r="G216">
        <f t="shared" si="40"/>
        <v>6</v>
      </c>
      <c r="H216">
        <f t="shared" si="37"/>
        <v>216</v>
      </c>
      <c r="I216" t="s">
        <v>74</v>
      </c>
      <c r="J216" t="s">
        <v>113</v>
      </c>
    </row>
    <row r="217" spans="5:12" x14ac:dyDescent="0.25">
      <c r="E217" t="str">
        <f t="shared" ca="1" si="36"/>
        <v/>
      </c>
      <c r="G217">
        <f t="shared" si="40"/>
        <v>7</v>
      </c>
      <c r="H217">
        <f t="shared" si="37"/>
        <v>217</v>
      </c>
      <c r="I217" t="s">
        <v>75</v>
      </c>
      <c r="J217" t="s">
        <v>114</v>
      </c>
    </row>
    <row r="218" spans="5:12" x14ac:dyDescent="0.25">
      <c r="E218" t="str">
        <f t="shared" ca="1" si="36"/>
        <v/>
      </c>
      <c r="G218">
        <f t="shared" si="40"/>
        <v>8</v>
      </c>
      <c r="H218">
        <f t="shared" si="37"/>
        <v>218</v>
      </c>
      <c r="I218" t="s">
        <v>76</v>
      </c>
      <c r="J218" t="s">
        <v>115</v>
      </c>
    </row>
    <row r="219" spans="5:12" x14ac:dyDescent="0.25">
      <c r="E219" t="str">
        <f t="shared" ca="1" si="36"/>
        <v/>
      </c>
      <c r="G219">
        <f t="shared" si="40"/>
        <v>9</v>
      </c>
      <c r="H219">
        <f t="shared" si="37"/>
        <v>219</v>
      </c>
      <c r="I219" t="s">
        <v>77</v>
      </c>
      <c r="J219" t="s">
        <v>97</v>
      </c>
    </row>
    <row r="220" spans="5:12" x14ac:dyDescent="0.25">
      <c r="E220" t="str">
        <f t="shared" ca="1" si="36"/>
        <v/>
      </c>
      <c r="G220">
        <f t="shared" si="40"/>
        <v>10</v>
      </c>
      <c r="H220">
        <f t="shared" si="37"/>
        <v>220</v>
      </c>
      <c r="I220" t="s">
        <v>78</v>
      </c>
      <c r="J220" t="s">
        <v>98</v>
      </c>
    </row>
    <row r="221" spans="5:12" x14ac:dyDescent="0.25">
      <c r="E221" t="str">
        <f t="shared" ca="1" si="36"/>
        <v/>
      </c>
      <c r="G221">
        <f t="shared" si="40"/>
        <v>11</v>
      </c>
      <c r="H221">
        <f t="shared" si="37"/>
        <v>221</v>
      </c>
      <c r="I221" t="s">
        <v>52</v>
      </c>
      <c r="J221" t="s">
        <v>99</v>
      </c>
    </row>
    <row r="222" spans="5:12" x14ac:dyDescent="0.25">
      <c r="E222" t="str">
        <f t="shared" ca="1" si="36"/>
        <v/>
      </c>
      <c r="G222">
        <f t="shared" si="40"/>
        <v>12</v>
      </c>
      <c r="H222">
        <f t="shared" si="37"/>
        <v>222</v>
      </c>
      <c r="J222" t="s">
        <v>100</v>
      </c>
    </row>
    <row r="223" spans="5:12" x14ac:dyDescent="0.25">
      <c r="E223" t="str">
        <f t="shared" ca="1" si="36"/>
        <v/>
      </c>
      <c r="G223">
        <f t="shared" si="40"/>
        <v>13</v>
      </c>
      <c r="H223">
        <f t="shared" si="37"/>
        <v>223</v>
      </c>
      <c r="J223" t="s">
        <v>101</v>
      </c>
    </row>
    <row r="224" spans="5:12" x14ac:dyDescent="0.25">
      <c r="E224" t="str">
        <f t="shared" ca="1" si="36"/>
        <v/>
      </c>
      <c r="G224">
        <f t="shared" si="40"/>
        <v>14</v>
      </c>
      <c r="H224">
        <f t="shared" si="37"/>
        <v>224</v>
      </c>
      <c r="J224" t="s">
        <v>102</v>
      </c>
    </row>
    <row r="225" spans="5:14" x14ac:dyDescent="0.25">
      <c r="E225" t="str">
        <f t="shared" ca="1" si="36"/>
        <v/>
      </c>
      <c r="G225">
        <f>G224+1</f>
        <v>15</v>
      </c>
      <c r="H225">
        <f t="shared" si="37"/>
        <v>225</v>
      </c>
      <c r="J225" t="s">
        <v>103</v>
      </c>
    </row>
    <row r="226" spans="5:14" x14ac:dyDescent="0.25">
      <c r="E226" t="str">
        <f t="shared" ca="1" si="36"/>
        <v/>
      </c>
      <c r="G226">
        <f t="shared" ref="G226:G227" si="41">G225+1</f>
        <v>16</v>
      </c>
      <c r="H226">
        <f t="shared" si="37"/>
        <v>226</v>
      </c>
      <c r="J226" t="s">
        <v>104</v>
      </c>
    </row>
    <row r="227" spans="5:14" x14ac:dyDescent="0.25">
      <c r="E227" t="str">
        <f t="shared" ca="1" si="36"/>
        <v/>
      </c>
      <c r="G227">
        <f t="shared" si="41"/>
        <v>17</v>
      </c>
      <c r="H227">
        <f t="shared" si="37"/>
        <v>227</v>
      </c>
      <c r="J227" t="s">
        <v>105</v>
      </c>
    </row>
    <row r="228" spans="5:14" x14ac:dyDescent="0.25">
      <c r="E228" t="str">
        <f t="shared" ca="1" si="36"/>
        <v/>
      </c>
      <c r="G228">
        <f>G227+1</f>
        <v>18</v>
      </c>
      <c r="H228">
        <f t="shared" si="37"/>
        <v>228</v>
      </c>
      <c r="J228" t="s">
        <v>106</v>
      </c>
    </row>
    <row r="229" spans="5:14" x14ac:dyDescent="0.25">
      <c r="E229" t="str">
        <f t="shared" ca="1" si="36"/>
        <v/>
      </c>
      <c r="G229">
        <f t="shared" ref="G229:G230" si="42">G228+1</f>
        <v>19</v>
      </c>
      <c r="H229">
        <f t="shared" si="37"/>
        <v>229</v>
      </c>
    </row>
    <row r="230" spans="5:14" x14ac:dyDescent="0.25">
      <c r="E230" t="str">
        <f t="shared" ca="1" si="36"/>
        <v/>
      </c>
      <c r="G230">
        <f t="shared" si="42"/>
        <v>20</v>
      </c>
      <c r="H230">
        <f t="shared" si="37"/>
        <v>230</v>
      </c>
    </row>
    <row r="231" spans="5:14" x14ac:dyDescent="0.25">
      <c r="E231" t="str">
        <f t="shared" ca="1" si="36"/>
        <v/>
      </c>
      <c r="H231">
        <f t="shared" si="37"/>
        <v>231</v>
      </c>
    </row>
    <row r="232" spans="5:14" x14ac:dyDescent="0.25">
      <c r="E232" t="str">
        <f t="shared" ca="1" si="36"/>
        <v/>
      </c>
      <c r="H232">
        <f t="shared" si="37"/>
        <v>232</v>
      </c>
    </row>
    <row r="233" spans="5:14" x14ac:dyDescent="0.25">
      <c r="E233" t="str">
        <f t="shared" ca="1" si="36"/>
        <v/>
      </c>
      <c r="H233">
        <f t="shared" si="37"/>
        <v>233</v>
      </c>
    </row>
    <row r="234" spans="5:14" x14ac:dyDescent="0.25">
      <c r="E234" t="str">
        <f t="shared" ca="1" si="36"/>
        <v/>
      </c>
      <c r="H234">
        <f t="shared" si="37"/>
        <v>234</v>
      </c>
      <c r="I234">
        <v>100</v>
      </c>
      <c r="J234">
        <v>150</v>
      </c>
      <c r="K234">
        <v>200</v>
      </c>
      <c r="L234">
        <v>300</v>
      </c>
      <c r="M234">
        <v>400</v>
      </c>
      <c r="N234">
        <v>600</v>
      </c>
    </row>
    <row r="235" spans="5:14" x14ac:dyDescent="0.25">
      <c r="E235">
        <f t="shared" ca="1" si="36"/>
        <v>600</v>
      </c>
      <c r="H235">
        <f t="shared" si="37"/>
        <v>235</v>
      </c>
    </row>
  </sheetData>
  <pageMargins left="0.7" right="0.7" top="0.75" bottom="0.75" header="0.3" footer="0.3"/>
  <tableParts count="3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w H B B V i 2 n d / S o A A A A + A A A A B I A H A B D b 2 5 m a W c v U G F j a 2 F n Z S 5 4 b W w g o h g A K K A U A A A A A A A A A A A A A A A A A A A A A A A A A A A A h Y 9 B D o I w F E S v Q r q n v 6 1 K l H z K w q 0 k R q N x S 7 B C I x R D i 3 A 3 F x 7 J K 0 i i q D u X M 3 m T v H n c 7 h j 3 V e l d V W N 1 b S L C K S O e M l l 9 1 C a P S O t O / p z E E t d p d k 5 z 5 Q 2 w s W F v d U Q K 5 y 4 h Q N d 1 t J v Q u s l B M M b h k K y 2 W a G q 1 N f G u t R k i n x W x / 8 r I n H / k p G C B p z O + E L Q a c A R x h o T b b 6 I G I w p Q / g p c d m W r m 2 U b F p / s 0 M Y I 8 L 7 h X w C U E s D B B Q A A g A I A M B w Q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A c E F W K I p H u A 4 A A A A R A A A A E w A c A E Z v c m 1 1 b G F z L 1 N l Y 3 R p b 2 4 x L m 0 g o h g A K K A U A A A A A A A A A A A A A A A A A A A A A A A A A A A A K 0 5 N L s n M z 1 M I h t C G 1 g B Q S w E C L Q A U A A I A C A D A c E F W L a d 3 9 K g A A A D 4 A A A A E g A A A A A A A A A A A A A A A A A A A A A A Q 2 9 u Z m l n L 1 B h Y 2 t h Z 2 U u e G 1 s U E s B A i 0 A F A A C A A g A w H B B V g / K 6 a u k A A A A 6 Q A A A B M A A A A A A A A A A A A A A A A A 9 A A A A F t D b 2 5 0 Z W 5 0 X 1 R 5 c G V z X S 5 4 b W x Q S w E C L Q A U A A I A C A D A c E F W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P w 6 T j 0 c O Y k W H g v k 1 w Y 6 1 2 Q A A A A A C A A A A A A A D Z g A A w A A A A B A A A A A y t n 9 Z / x d G j y M x E 4 W 3 c p 5 H A A A A A A S A A A C g A A A A E A A A A A n p C f c 3 r H k K U w O g W E B F h y V Q A A A A P 1 L V Q T 7 x t q x U p U Q C g R n 0 n M P R Z F z i 5 O c 1 7 4 C x Q B n 4 Y t n i D W H / 3 Q + / i f I E G G r 3 v 1 F e D O d L h 9 F M y 2 Y q t d T J 6 B t g Y 2 h c / x Y H J k z p z p f i X / l K d 5 Y U A A A A c k p N y X I o y d k k 8 a w 8 I N O 1 Z i J 9 K B U = < / D a t a M a s h u p > 
</file>

<file path=customXml/itemProps1.xml><?xml version="1.0" encoding="utf-8"?>
<ds:datastoreItem xmlns:ds="http://schemas.openxmlformats.org/officeDocument/2006/customXml" ds:itemID="{D81843E1-89DF-41B5-ABF6-3CFFA2B8D5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Исходные данные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Короткий Александр Леонидович</dc:creator>
  <cp:lastModifiedBy>Mike</cp:lastModifiedBy>
  <dcterms:created xsi:type="dcterms:W3CDTF">2023-02-01T10:55:30Z</dcterms:created>
  <dcterms:modified xsi:type="dcterms:W3CDTF">2023-02-04T21:05:04Z</dcterms:modified>
</cp:coreProperties>
</file>